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3"/>
  </bookViews>
  <sheets>
    <sheet name="預算" sheetId="1" r:id="rId1"/>
    <sheet name="98學年度經費收支出" sheetId="2" r:id="rId2"/>
    <sheet name="98經費執行情形" sheetId="3" r:id="rId3"/>
    <sheet name="44屆校慶運動會收支出" sheetId="4" r:id="rId4"/>
  </sheets>
  <definedNames>
    <definedName name="_xlnm.Print_Area" localSheetId="2">'98經費執行情形'!$A$1:$G$147</definedName>
    <definedName name="_xlnm.Print_Area" localSheetId="1">'98學年度經費收支出'!$A$1:$F$110</definedName>
  </definedNames>
  <calcPr fullCalcOnLoad="1"/>
</workbook>
</file>

<file path=xl/sharedStrings.xml><?xml version="1.0" encoding="utf-8"?>
<sst xmlns="http://schemas.openxmlformats.org/spreadsheetml/2006/main" count="825" uniqueCount="499">
  <si>
    <t>收據編號</t>
  </si>
  <si>
    <t>支出</t>
  </si>
  <si>
    <t>餘額</t>
  </si>
  <si>
    <t>日期</t>
  </si>
  <si>
    <t>收據編號</t>
  </si>
  <si>
    <t>收支出摘要</t>
  </si>
  <si>
    <t>收入</t>
  </si>
  <si>
    <t>支出</t>
  </si>
  <si>
    <t>備註</t>
  </si>
  <si>
    <t>收入(預算)</t>
  </si>
  <si>
    <t>獎勵師生對外比賽</t>
  </si>
  <si>
    <t>教務處師生參加校外比賽獎勵</t>
  </si>
  <si>
    <t>01</t>
  </si>
  <si>
    <t>本會辦公行政費用</t>
  </si>
  <si>
    <t>02</t>
  </si>
  <si>
    <t>本會召開會議支出</t>
  </si>
  <si>
    <t>03</t>
  </si>
  <si>
    <t>本會辦理(協辦)活動支出</t>
  </si>
  <si>
    <t>04</t>
  </si>
  <si>
    <t>本會婚喪喜慶</t>
  </si>
  <si>
    <t>05</t>
  </si>
  <si>
    <t>聘書、紀念品等</t>
  </si>
  <si>
    <t>06</t>
  </si>
  <si>
    <t>志工聯誼活動及裝備等補助</t>
  </si>
  <si>
    <t>07</t>
  </si>
  <si>
    <t>校慶運動會</t>
  </si>
  <si>
    <t>08</t>
  </si>
  <si>
    <t>畢業典禮</t>
  </si>
  <si>
    <t>09</t>
  </si>
  <si>
    <t>兒童節禮物</t>
  </si>
  <si>
    <t>10</t>
  </si>
  <si>
    <t>教師節禮物</t>
  </si>
  <si>
    <t>11</t>
  </si>
  <si>
    <t>12</t>
  </si>
  <si>
    <t>13</t>
  </si>
  <si>
    <t>14</t>
  </si>
  <si>
    <t>補助購買樂器</t>
  </si>
  <si>
    <t>15</t>
  </si>
  <si>
    <t>補助購買教學用品、設備等</t>
  </si>
  <si>
    <t>16</t>
  </si>
  <si>
    <t>代收款─學習單影印費</t>
  </si>
  <si>
    <t>預算</t>
  </si>
  <si>
    <t>總計</t>
  </si>
  <si>
    <t>小計</t>
  </si>
  <si>
    <t>收入004</t>
  </si>
  <si>
    <t>收入005</t>
  </si>
  <si>
    <t>收入006</t>
  </si>
  <si>
    <t>收入007</t>
  </si>
  <si>
    <t>收入008</t>
  </si>
  <si>
    <t>支出002</t>
  </si>
  <si>
    <t>支出003</t>
  </si>
  <si>
    <t>支出004</t>
  </si>
  <si>
    <t>支出005</t>
  </si>
  <si>
    <t>支出006</t>
  </si>
  <si>
    <t>支出007</t>
  </si>
  <si>
    <t>支出008</t>
  </si>
  <si>
    <t>支出009</t>
  </si>
  <si>
    <t>支出010</t>
  </si>
  <si>
    <t>支出011</t>
  </si>
  <si>
    <t>支出012</t>
  </si>
  <si>
    <t>支出013</t>
  </si>
  <si>
    <t>支出014</t>
  </si>
  <si>
    <t>支出015</t>
  </si>
  <si>
    <t>支出016</t>
  </si>
  <si>
    <t>支出017</t>
  </si>
  <si>
    <t>支出018</t>
  </si>
  <si>
    <t>支出019</t>
  </si>
  <si>
    <t>支出020</t>
  </si>
  <si>
    <t>四孝親師生活動補助款</t>
  </si>
  <si>
    <t>支出021</t>
  </si>
  <si>
    <t>代收款</t>
  </si>
  <si>
    <t>支出</t>
  </si>
  <si>
    <t>附件三</t>
  </si>
  <si>
    <t>宜蘭縣宜蘭市凱旋國民小學98學年度家長會費經費收支預算表</t>
  </si>
  <si>
    <t>單位：新台幣元</t>
  </si>
  <si>
    <t>項次</t>
  </si>
  <si>
    <t>計畫名稱及編號</t>
  </si>
  <si>
    <t>97年執行</t>
  </si>
  <si>
    <t>98預算數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</si>
  <si>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</si>
  <si>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</si>
  <si>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01</t>
  </si>
  <si>
    <t>上屆經費移交</t>
  </si>
  <si>
    <t>含仁愛基金$213,049、補助購買樂器$100000</t>
  </si>
  <si>
    <t>02</t>
  </si>
  <si>
    <t>一般捐款</t>
  </si>
  <si>
    <t>家長、委員、會長、顧問等捐款</t>
  </si>
  <si>
    <t>03</t>
  </si>
  <si>
    <t>專案捐款</t>
  </si>
  <si>
    <t>指定用途或校慶運動會捐款</t>
  </si>
  <si>
    <t>05</t>
  </si>
  <si>
    <t>會費收入</t>
  </si>
  <si>
    <t>06</t>
  </si>
  <si>
    <t>利息收入</t>
  </si>
  <si>
    <t>07</t>
  </si>
  <si>
    <t>指定捐款：仁愛基金</t>
  </si>
  <si>
    <t>08</t>
  </si>
  <si>
    <t>學習單資料</t>
  </si>
  <si>
    <t>印製名片、邀請卡、意見調查表。</t>
  </si>
  <si>
    <t>家長會親子聯誼、家長學習成長課程等</t>
  </si>
  <si>
    <t>委員、學生、教職員，婚喪喜慶、急難等禮金、慰問金</t>
  </si>
  <si>
    <t>顧問聘書、委員當選證書、致贈捐資興學者紀念品等</t>
  </si>
  <si>
    <t>校刊、場地佈置、表演補助</t>
  </si>
  <si>
    <t>當屆畢業生紀念品、活動場地佈置</t>
  </si>
  <si>
    <t>每人約80元</t>
  </si>
  <si>
    <t>獎勵師生對外比賽實施要點</t>
  </si>
  <si>
    <t>97補助校外教學、比賽、表演等         98班級親師生活動</t>
  </si>
  <si>
    <t>班級親師生活動</t>
  </si>
  <si>
    <t>97添購圖書充實本校圖書館            98參賽活動補助、校外教學</t>
  </si>
  <si>
    <t>參賽活動補助（縣內1人1天80元）、校外教學（游泳）</t>
  </si>
  <si>
    <t>護照獎勵、獎狀</t>
  </si>
  <si>
    <t>學習單資料</t>
  </si>
  <si>
    <t>17</t>
  </si>
  <si>
    <t>指定捐款轉存仁愛基金會</t>
  </si>
  <si>
    <t>18</t>
  </si>
  <si>
    <t>第44屆校慶運動會捐款收入</t>
  </si>
  <si>
    <t>存簿移交，餘款</t>
  </si>
  <si>
    <t>一般捐款：委員顧問捐款</t>
  </si>
  <si>
    <t>存簿利息收入</t>
  </si>
  <si>
    <t>指定專用捐款</t>
  </si>
  <si>
    <t>參賽活動補助、校外教學</t>
  </si>
  <si>
    <t>補助購買教學用品、設備等</t>
  </si>
  <si>
    <t>仁愛基金</t>
  </si>
  <si>
    <t>仁愛基金</t>
  </si>
  <si>
    <t>98學年度第二次家長代表大會點心</t>
  </si>
  <si>
    <t>98學年度第一次家長代表大會點心</t>
  </si>
  <si>
    <t>志工林千鶴夫喪奠儀</t>
  </si>
  <si>
    <t>校外參賽活動補助</t>
  </si>
  <si>
    <t>顧問聘書（9）、致贈捐資興學者紀念品（9）</t>
  </si>
  <si>
    <t>辦公行政費用（職章、簽名章）</t>
  </si>
  <si>
    <t>更換印鑑（存摺）</t>
  </si>
  <si>
    <t>98班級親師生活動</t>
  </si>
  <si>
    <t>耶誕節音樂交流師生禮物</t>
  </si>
  <si>
    <t>耶誕節音樂交流學校學生教師禮物</t>
  </si>
  <si>
    <t>餘額</t>
  </si>
  <si>
    <t>98學年度第一學期學生學習單影印用</t>
  </si>
  <si>
    <t>學務處師生參加校外比賽獎勵</t>
  </si>
  <si>
    <t>辦公行政費用（標籤、貼紙）</t>
  </si>
  <si>
    <t>六忠親師生活動補助款</t>
  </si>
  <si>
    <t>耶誕節音樂交流車資、點心</t>
  </si>
  <si>
    <t>凱旋國中家長會長就任禮金</t>
  </si>
  <si>
    <t>與作家有約禮品</t>
  </si>
  <si>
    <t>總   計</t>
  </si>
  <si>
    <t>日期</t>
  </si>
  <si>
    <t>收支出摘要</t>
  </si>
  <si>
    <t>收入</t>
  </si>
  <si>
    <t>支出</t>
  </si>
  <si>
    <t>餘額</t>
  </si>
  <si>
    <t>存簿移交，存簿餘額</t>
  </si>
  <si>
    <t>收入002</t>
  </si>
  <si>
    <t>98.11.16</t>
  </si>
  <si>
    <t>家長委員會會長交接典禮捐款</t>
  </si>
  <si>
    <t>收入003</t>
  </si>
  <si>
    <t>99.01.06</t>
  </si>
  <si>
    <t>98.12.25</t>
  </si>
  <si>
    <t>榮譽會長：許仰德捐款</t>
  </si>
  <si>
    <t>會長：指定捐款（聖誕音樂交流活動）</t>
  </si>
  <si>
    <t>98.12.31</t>
  </si>
  <si>
    <t>萬和豐企業股份有限公司許秀麗捐款</t>
  </si>
  <si>
    <t>98.12.21</t>
  </si>
  <si>
    <t>利息收入</t>
  </si>
  <si>
    <t>支出001</t>
  </si>
  <si>
    <t>98學年度第二次家長代表大會點心</t>
  </si>
  <si>
    <t>教務處師生參加校外比賽獎勵</t>
  </si>
  <si>
    <t>98學年度第一學期學生學習單影印用</t>
  </si>
  <si>
    <t>98學年度第一次家長代表大會點心</t>
  </si>
  <si>
    <t>志工林千鶴夫喪奠儀</t>
  </si>
  <si>
    <t>98.11.23</t>
  </si>
  <si>
    <t>校外參賽活動補助</t>
  </si>
  <si>
    <t>98.12.07</t>
  </si>
  <si>
    <t>學務處師生參加校外比賽獎勵</t>
  </si>
  <si>
    <t>98.12.09</t>
  </si>
  <si>
    <t>辦公行政費用（標籤、貼紙）</t>
  </si>
  <si>
    <t>辦公行政費用（職章、簽名章）</t>
  </si>
  <si>
    <t>更換印鑑（存摺）</t>
  </si>
  <si>
    <t>98.12.16</t>
  </si>
  <si>
    <t>六忠親師生活動補助款</t>
  </si>
  <si>
    <t>凱旋國中家長會長就任禮金</t>
  </si>
  <si>
    <t>99.01.04</t>
  </si>
  <si>
    <t>四孝親師生活動補助款</t>
  </si>
  <si>
    <t>與作家有約禮品</t>
  </si>
  <si>
    <t>實際收入</t>
  </si>
  <si>
    <t>差額</t>
  </si>
  <si>
    <t>備註</t>
  </si>
  <si>
    <t>總            計</t>
  </si>
  <si>
    <t>收入009</t>
  </si>
  <si>
    <t>支出022</t>
  </si>
  <si>
    <t>99.01.13</t>
  </si>
  <si>
    <t>支出023</t>
  </si>
  <si>
    <t>支出024</t>
  </si>
  <si>
    <t>支出025</t>
  </si>
  <si>
    <t>支出026</t>
  </si>
  <si>
    <t>支出027</t>
  </si>
  <si>
    <t>幼稚園親師生活動補助款</t>
  </si>
  <si>
    <t>99.01.18</t>
  </si>
  <si>
    <t>98學年度第一學期學生榮譽護照點數兌換</t>
  </si>
  <si>
    <t>99.01.15</t>
  </si>
  <si>
    <t>收入010</t>
  </si>
  <si>
    <t>收入011</t>
  </si>
  <si>
    <t>收入012</t>
  </si>
  <si>
    <t>收入013</t>
  </si>
  <si>
    <t>詹欽榮捐款</t>
  </si>
  <si>
    <t>99.01.18</t>
  </si>
  <si>
    <t>99.01.21</t>
  </si>
  <si>
    <t>支出028</t>
  </si>
  <si>
    <t>支出029</t>
  </si>
  <si>
    <t>支出030</t>
  </si>
  <si>
    <t>支出032</t>
  </si>
  <si>
    <t>支出033</t>
  </si>
  <si>
    <t>99.01.25</t>
  </si>
  <si>
    <t>育才國小家長會會長就職禮金</t>
  </si>
  <si>
    <t>吳文進教師婚禮禮金</t>
  </si>
  <si>
    <t>學習單影印費</t>
  </si>
  <si>
    <t>紅包袋</t>
  </si>
  <si>
    <t>99.02.12</t>
  </si>
  <si>
    <t>家長會跳蚤市場收入</t>
  </si>
  <si>
    <t>收入002收入003收入005收入007收入010收入011收入013</t>
  </si>
  <si>
    <t>98.11.16 98.11.16 98.12.25 98.12.31 99.01.15 99.01.18 99.02.05</t>
  </si>
  <si>
    <t>陳文達、蘇明英、許妍苓捐款</t>
  </si>
  <si>
    <t>收入014</t>
  </si>
  <si>
    <t>99.02.05</t>
  </si>
  <si>
    <t>99.03.16</t>
  </si>
  <si>
    <t>新福宮主任委員黃正德社團表演獎勵金</t>
  </si>
  <si>
    <t>99.02.12</t>
  </si>
  <si>
    <t>凱旋國小與美國學校締結姊妹校祝賀布幕</t>
  </si>
  <si>
    <t>99.03.17</t>
  </si>
  <si>
    <t>99.03.24</t>
  </si>
  <si>
    <t>支出031</t>
  </si>
  <si>
    <t>中小學民俗體育競賽餐點補助</t>
  </si>
  <si>
    <t>收入016</t>
  </si>
  <si>
    <t>99.03.25</t>
  </si>
  <si>
    <t>支出034</t>
  </si>
  <si>
    <t>支出035</t>
  </si>
  <si>
    <t>第44屆校慶運動會家長委員、圖書志工運動服</t>
  </si>
  <si>
    <t>第44屆校慶捐款收入</t>
  </si>
  <si>
    <t>第44屆校慶家長會園遊會攤位收入捐款</t>
  </si>
  <si>
    <t>第44屆校慶拱型氣球布條固定掛勾</t>
  </si>
  <si>
    <t>第44屆校慶運動會社區家長趣味競賽物品</t>
  </si>
  <si>
    <t>第44屆校慶美展場地佈置材料</t>
  </si>
  <si>
    <t>第44屆校慶文具耗材</t>
  </si>
  <si>
    <t>第44屆校慶運動會體育競賽（40~100）公尺優勝獎品</t>
  </si>
  <si>
    <t>第44屆校慶運動會班級趣味競賽用具（高年級）</t>
  </si>
  <si>
    <t>第44屆校慶運動會4人5腳趣味競賽道具</t>
  </si>
  <si>
    <t>第44屆校慶運動會4人5腳趣味競賽獎品</t>
  </si>
  <si>
    <t>第44屆校慶運動會校刊</t>
  </si>
  <si>
    <t>第44屆校慶園遊券售券收入</t>
  </si>
  <si>
    <t>第44屆校慶園遊會園遊券兌換現金</t>
  </si>
  <si>
    <t>收入018</t>
  </si>
  <si>
    <t>4/14~5/19</t>
  </si>
  <si>
    <t>支出040</t>
  </si>
  <si>
    <t>99.04.15</t>
  </si>
  <si>
    <t>支出047</t>
  </si>
  <si>
    <t>99.04.15</t>
  </si>
  <si>
    <t>支出056</t>
  </si>
  <si>
    <t>99.05.07</t>
  </si>
  <si>
    <t>99.05.17</t>
  </si>
  <si>
    <t>支出059</t>
  </si>
  <si>
    <t>99.05.17</t>
  </si>
  <si>
    <t>支出062</t>
  </si>
  <si>
    <t>支出061</t>
  </si>
  <si>
    <t>99.05.17</t>
  </si>
  <si>
    <t>支出054</t>
  </si>
  <si>
    <t>99.05.05</t>
  </si>
  <si>
    <t>支出053</t>
  </si>
  <si>
    <t>99.04.30</t>
  </si>
  <si>
    <t xml:space="preserve"> 支出063</t>
  </si>
  <si>
    <t>99.05.17</t>
  </si>
  <si>
    <t>收入023</t>
  </si>
  <si>
    <t>99.05.24</t>
  </si>
  <si>
    <t>第44屆校慶感謝狀護貝用</t>
  </si>
  <si>
    <t>收入022</t>
  </si>
  <si>
    <t>99.05.20</t>
  </si>
  <si>
    <t>羅慶章指定捐款：幼稚園活動</t>
  </si>
  <si>
    <t>收入021</t>
  </si>
  <si>
    <t>支出046</t>
  </si>
  <si>
    <t>李文賓先生償還借用學雜費</t>
  </si>
  <si>
    <t>支出042</t>
  </si>
  <si>
    <t>99.04.15</t>
  </si>
  <si>
    <t>支出043</t>
  </si>
  <si>
    <t>聚碩科技捐款：圖書館牆面粉刷</t>
  </si>
  <si>
    <t>支出051</t>
  </si>
  <si>
    <t>支出052</t>
  </si>
  <si>
    <t>支出038</t>
  </si>
  <si>
    <t>99.04.13</t>
  </si>
  <si>
    <t>聚碩科技捐款：閱讀圖書學生獎勵卡套</t>
  </si>
  <si>
    <t>支出036</t>
  </si>
  <si>
    <t>民俗體育錦標賽獎勵金</t>
  </si>
  <si>
    <t>收入017</t>
  </si>
  <si>
    <t>99.04.09</t>
  </si>
  <si>
    <t>代收款：98學年度第一學期學生學習單影印費</t>
  </si>
  <si>
    <t>支出057</t>
  </si>
  <si>
    <t>支出071</t>
  </si>
  <si>
    <t>99.05.25</t>
  </si>
  <si>
    <t>支出068</t>
  </si>
  <si>
    <t>99.05.25</t>
  </si>
  <si>
    <t>支出074</t>
  </si>
  <si>
    <t>99.05.28</t>
  </si>
  <si>
    <t>99.05.28</t>
  </si>
  <si>
    <t>第44屆校慶運動會表演服裝租金</t>
  </si>
  <si>
    <t>收入024</t>
  </si>
  <si>
    <t>收入024</t>
  </si>
  <si>
    <t>99.05.27</t>
  </si>
  <si>
    <t>製表：</t>
  </si>
  <si>
    <t>家長會會長：</t>
  </si>
  <si>
    <t>支出065</t>
  </si>
  <si>
    <t>第44屆校慶園遊會園遊券印製</t>
  </si>
  <si>
    <t>支出066</t>
  </si>
  <si>
    <t>支出055</t>
  </si>
  <si>
    <t>99.05.05</t>
  </si>
  <si>
    <t>第44屆校慶園遊會摸彩券禮品（腳踏車二輛許會長及黃清豐捐贈）</t>
  </si>
  <si>
    <t>支出048</t>
  </si>
  <si>
    <t>第44屆校慶園遊會班級攤位補助經費</t>
  </si>
  <si>
    <t>支出070</t>
  </si>
  <si>
    <t>收入018</t>
  </si>
  <si>
    <t>4/14~5/19</t>
  </si>
  <si>
    <t>收入023</t>
  </si>
  <si>
    <t>99.05.24</t>
  </si>
  <si>
    <t>99.05.27</t>
  </si>
  <si>
    <t>代收款：98學年度第二學期學生學習單影印費</t>
  </si>
  <si>
    <t>4/14~5/19     99.05.27</t>
  </si>
  <si>
    <t>收入019</t>
  </si>
  <si>
    <t>99.04.22</t>
  </si>
  <si>
    <t>聚碩科技股份有限公司改善圖書室設備捐款</t>
  </si>
  <si>
    <t xml:space="preserve">收入018 收入024 </t>
  </si>
  <si>
    <t>收入020</t>
  </si>
  <si>
    <t>99.05.04</t>
  </si>
  <si>
    <t>日富金屬工業有限公司捐贈仁愛基金會經費</t>
  </si>
  <si>
    <t>99.05.07</t>
  </si>
  <si>
    <t>97北關農場家屬收費、跳蚤市場收入          98拍賣會</t>
  </si>
  <si>
    <t>辦理活動收入</t>
  </si>
  <si>
    <t>辦理活動收入</t>
  </si>
  <si>
    <t>99年度校園愛心志工教師家長健康促進活動家屬收費</t>
  </si>
  <si>
    <t>支出037</t>
  </si>
  <si>
    <t>99.04.13</t>
  </si>
  <si>
    <t>學習單影印費：彩色影印耗材</t>
  </si>
  <si>
    <t>支出039</t>
  </si>
  <si>
    <t>99.04.15</t>
  </si>
  <si>
    <t>支出040</t>
  </si>
  <si>
    <t>第44屆校慶運動會班級趣味競賽用具（高年級）</t>
  </si>
  <si>
    <t>支出041</t>
  </si>
  <si>
    <t>99.04.15</t>
  </si>
  <si>
    <t>99.04.15</t>
  </si>
  <si>
    <t>學習單影印費</t>
  </si>
  <si>
    <t>99.04.15</t>
  </si>
  <si>
    <t>支出045</t>
  </si>
  <si>
    <t>99年家長會贈送兒童節文具禮品</t>
  </si>
  <si>
    <t>99.04.15</t>
  </si>
  <si>
    <t>凱旋國中校慶禮金</t>
  </si>
  <si>
    <t>支出047</t>
  </si>
  <si>
    <t>第44屆校慶運動會體育競賽（40~100）公尺優勝獎品</t>
  </si>
  <si>
    <t>支出049</t>
  </si>
  <si>
    <t>99.04.22</t>
  </si>
  <si>
    <t>李文賓先生借用學雜費</t>
  </si>
  <si>
    <t>支出050</t>
  </si>
  <si>
    <t>99.04.30</t>
  </si>
  <si>
    <t>羅東公正國小校慶禮金</t>
  </si>
  <si>
    <t>99.04.30</t>
  </si>
  <si>
    <t>宜蘭國小校慶花籃</t>
  </si>
  <si>
    <t>支出053</t>
  </si>
  <si>
    <t>99.04.30</t>
  </si>
  <si>
    <t>第44屆校慶運動會4人5腳趣味競賽道具</t>
  </si>
  <si>
    <t>支出054</t>
  </si>
  <si>
    <t>第44屆校慶拱型氣球布條固定掛勾</t>
  </si>
  <si>
    <t>許會長、黃清豐捐贈</t>
  </si>
  <si>
    <t>支出056</t>
  </si>
  <si>
    <t>學習單彩色影印耗材</t>
  </si>
  <si>
    <t>98學年度第一學期家長會費</t>
  </si>
  <si>
    <t>收入015</t>
  </si>
  <si>
    <t>99.03.24</t>
  </si>
  <si>
    <t>收入001</t>
  </si>
  <si>
    <t>98.10.14</t>
  </si>
  <si>
    <t>99.01.06</t>
  </si>
  <si>
    <t>代收款：98學年度學生學習單影印費</t>
  </si>
  <si>
    <t>收入001 收入015 收入017</t>
  </si>
  <si>
    <t>支出044</t>
  </si>
  <si>
    <t>學習單紙張購置</t>
  </si>
  <si>
    <t>支出058</t>
  </si>
  <si>
    <t>學習單影印費</t>
  </si>
  <si>
    <t>支出059</t>
  </si>
  <si>
    <t>支出060</t>
  </si>
  <si>
    <t>捐款5000元以上獎牌</t>
  </si>
  <si>
    <t>支出061</t>
  </si>
  <si>
    <t>第44屆校慶運動會社區家長趣味競賽物品</t>
  </si>
  <si>
    <t>第44屆校慶美展場地佈置材料</t>
  </si>
  <si>
    <t>支出064</t>
  </si>
  <si>
    <t>班級親師生活動補助金：二忠</t>
  </si>
  <si>
    <t>支出067</t>
  </si>
  <si>
    <t>校外競賽獎勵金：English Easy Go；科展</t>
  </si>
  <si>
    <t>園遊會</t>
  </si>
  <si>
    <t>支出068</t>
  </si>
  <si>
    <t>99.05.25</t>
  </si>
  <si>
    <t>第44屆校慶運動會校刊</t>
  </si>
  <si>
    <t>支出069</t>
  </si>
  <si>
    <t>日富金屬有限公司捐贈仁愛基金會</t>
  </si>
  <si>
    <t>99年度校園愛心志工教師家長健康促進活動餐費1</t>
  </si>
  <si>
    <t>支出071</t>
  </si>
  <si>
    <t>支出072</t>
  </si>
  <si>
    <t>99年度校園愛心志工教師家長健康促進活動餐費2</t>
  </si>
  <si>
    <t>支出073</t>
  </si>
  <si>
    <t>運用廟宇表演獎勵金充實直笛隊設施</t>
  </si>
  <si>
    <t>99.05.28</t>
  </si>
  <si>
    <t>支出001</t>
  </si>
  <si>
    <t>98.11.16</t>
  </si>
  <si>
    <t>支出004</t>
  </si>
  <si>
    <t xml:space="preserve"> </t>
  </si>
  <si>
    <t>99.03.31</t>
  </si>
  <si>
    <t>行政業務：粉紅電腦標籤</t>
  </si>
  <si>
    <t>校外競賽獎勵金</t>
  </si>
  <si>
    <t>桌球錦標賽：便當</t>
  </si>
  <si>
    <t>99.03.31</t>
  </si>
  <si>
    <t>桌球錦標賽：便當</t>
  </si>
  <si>
    <t>日期</t>
  </si>
  <si>
    <t>98.10.</t>
  </si>
  <si>
    <t>收入012 收入013 收入022</t>
  </si>
  <si>
    <t>99.01.21 99.02.05 99.05.20</t>
  </si>
  <si>
    <t>家長會跳蚤市場收入10592   健康促進活動家屬收費4320  家長會園遊會攤位收入7204</t>
  </si>
  <si>
    <t>98.12.09</t>
  </si>
  <si>
    <t>凱旋國小與美國學校締結姊妹校祝賀布幕</t>
  </si>
  <si>
    <t>98.12.31</t>
  </si>
  <si>
    <t>99.01.04</t>
  </si>
  <si>
    <t>幼稚園親師生活動補助款</t>
  </si>
  <si>
    <t>支出005</t>
  </si>
  <si>
    <t>育才國小家長會會長就職禮金</t>
  </si>
  <si>
    <t>吳文進教師婚禮禮金</t>
  </si>
  <si>
    <t>凱旋國中校慶禮金</t>
  </si>
  <si>
    <t>宜蘭國小校慶花籃</t>
  </si>
  <si>
    <t>98.12.07</t>
  </si>
  <si>
    <t>支出053</t>
  </si>
  <si>
    <t>第44屆校慶運動會4人5腳趣味競賽道具</t>
  </si>
  <si>
    <t>支出045</t>
  </si>
  <si>
    <t>99年家長會贈送兒童節文具禮品</t>
  </si>
  <si>
    <t>支出002</t>
  </si>
  <si>
    <t>98.12.16</t>
  </si>
  <si>
    <t>98.11.23</t>
  </si>
  <si>
    <t>支出031</t>
  </si>
  <si>
    <t>中小學民俗體育競賽餐點補助</t>
  </si>
  <si>
    <t>98學年度第一學期學生榮譽護照點數兌換</t>
  </si>
  <si>
    <t>支出003</t>
  </si>
  <si>
    <t>支出006</t>
  </si>
  <si>
    <t>99.03.17</t>
  </si>
  <si>
    <t>支出037</t>
  </si>
  <si>
    <t>學習單影印費：彩色影印耗材</t>
  </si>
  <si>
    <t>非預算</t>
  </si>
  <si>
    <t>支出039</t>
  </si>
  <si>
    <t>支出049</t>
  </si>
  <si>
    <t>支出041</t>
  </si>
  <si>
    <t>園遊會</t>
  </si>
  <si>
    <t xml:space="preserve"> </t>
  </si>
  <si>
    <t>第44屆校慶運動會工作人員、家長委員、圖書志工運動服</t>
  </si>
  <si>
    <t>園遊會</t>
  </si>
  <si>
    <t>黄清豐捐款、家長會跳蚤市場收入</t>
  </si>
  <si>
    <t>徐偉誠指定捐款：校隊服裝</t>
  </si>
  <si>
    <t>第44屆校慶家長會園遊會攤位收入捐款</t>
  </si>
  <si>
    <t>第44屆校慶潤弘精密工業有限公司捐贈郵政禮券轉現金</t>
  </si>
  <si>
    <t>第44屆校慶潤弘精密工業有限公司捐贈郵政禮券轉現金</t>
  </si>
  <si>
    <t>耶誕節音樂交流師生禮物（糖果）</t>
  </si>
  <si>
    <t>耶誕節音樂交流車資、點心（專款）</t>
  </si>
  <si>
    <t>耶誕節音樂交流學校學生教師禮物（花束金莎）</t>
  </si>
  <si>
    <t>羅慶章指定捐款：幼稚園教學活動用</t>
  </si>
  <si>
    <t>聚碩科技捐款：圖書館改善工程（地磚、捲簾）</t>
  </si>
  <si>
    <t>支出063</t>
  </si>
  <si>
    <t>第44屆校慶運動會家長委員、圖書志工、工作人員運動服</t>
  </si>
  <si>
    <t>98.10.14 99.03.24 99.04.09</t>
  </si>
  <si>
    <t>聚碩科技捐款：圖書館改善工程（花崗石地板）</t>
  </si>
  <si>
    <t>支出075</t>
  </si>
  <si>
    <t>支出076</t>
  </si>
  <si>
    <t>支出077</t>
  </si>
  <si>
    <t>支出078</t>
  </si>
  <si>
    <t>校外教學游泳課補助</t>
  </si>
  <si>
    <t>99.06.10</t>
  </si>
  <si>
    <t>99.06.08</t>
  </si>
  <si>
    <t>99.06.10</t>
  </si>
  <si>
    <t>聚碩科技捐款：圖書館改善工程（原木裝修牆）</t>
  </si>
  <si>
    <t>聚碩科技捐款：圖書館改善工程（原木裝修牆）</t>
  </si>
  <si>
    <t>99.06.10</t>
  </si>
  <si>
    <t>替代役男退伍及外師離校禮品</t>
  </si>
  <si>
    <t>99.06.10</t>
  </si>
  <si>
    <t>替代役男退伍及外師離校禮品</t>
  </si>
  <si>
    <t>99.06.10</t>
  </si>
  <si>
    <t>第44屆校慶園遊會禮品</t>
  </si>
  <si>
    <t>第44屆校慶園遊會禮品</t>
  </si>
  <si>
    <t>宜蘭縣凱旋國小九十八學年度經費預算執行結果明細表  990610製表</t>
  </si>
  <si>
    <r>
      <t xml:space="preserve">宜蘭縣凱旋國小第44屆校慶學校社區運動會園遊會經費收支出明細表 </t>
    </r>
    <r>
      <rPr>
        <sz val="14"/>
        <rFont val="標楷體"/>
        <family val="4"/>
      </rPr>
      <t>990610 製表</t>
    </r>
  </si>
  <si>
    <t>宜蘭縣凱旋國小家長會九十八學年度收支帳明細表     990610 製表</t>
  </si>
  <si>
    <t>99.06.10</t>
  </si>
  <si>
    <t>第44屆校慶園遊會禮品</t>
  </si>
  <si>
    <t>收入025</t>
  </si>
  <si>
    <t>99.06.11</t>
  </si>
  <si>
    <t>98學年度第一、二學期家長會費</t>
  </si>
  <si>
    <t>98學年度第二學期家長會費</t>
  </si>
  <si>
    <t>99.01.06 99.06.11</t>
  </si>
  <si>
    <t>99.05.07</t>
  </si>
  <si>
    <t>支出068</t>
  </si>
  <si>
    <t>收入008</t>
  </si>
  <si>
    <t>98.12.21</t>
  </si>
  <si>
    <t>收入004 收入025</t>
  </si>
  <si>
    <t>收入006收入009收入016收入014 收入019 收入020</t>
  </si>
  <si>
    <t xml:space="preserve">98.12.25 99.01.15 99.03.25 99.03.16 99.04.22 99.05.04 </t>
  </si>
  <si>
    <t xml:space="preserve">音樂交流6000                   幼稚園1000                     校隊服裝10000                  社團表演獎勵金6000             改善圖書室設備捐款400000              捐贈仁愛基金會10000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</si>
</sst>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[Red]\(&quot;$&quot;#,##0\)"/>
    <numFmt numFmtId="178" formatCode="#,##0_);[Red]\(#,##0\)"/>
    <numFmt numFmtId="179" formatCode="&quot;$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"/>
    <numFmt numFmtId="185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0"/>
      <color indexed="12"/>
      <name val="新細明體"/>
      <family val="1"/>
    </font>
    <font>
      <sz val="8"/>
      <color indexed="12"/>
      <name val="新細明體"/>
      <family val="1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0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right" vertical="center" wrapText="1"/>
    </xf>
    <xf numFmtId="177" fontId="0" fillId="3" borderId="1" xfId="0" applyNumberForma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shrinkToFit="1"/>
    </xf>
    <xf numFmtId="178" fontId="5" fillId="2" borderId="2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right" vertical="center"/>
    </xf>
    <xf numFmtId="0" fontId="12" fillId="2" borderId="6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178" fontId="0" fillId="0" borderId="9" xfId="0" applyNumberForma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12" fillId="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8" fontId="0" fillId="0" borderId="3" xfId="0" applyNumberFormat="1" applyBorder="1" applyAlignment="1">
      <alignment horizontal="right" vertical="center"/>
    </xf>
    <xf numFmtId="0" fontId="12" fillId="2" borderId="1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 shrinkToFit="1"/>
    </xf>
    <xf numFmtId="0" fontId="12" fillId="2" borderId="16" xfId="0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shrinkToFit="1"/>
    </xf>
    <xf numFmtId="178" fontId="5" fillId="2" borderId="18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left" vertical="center"/>
    </xf>
    <xf numFmtId="178" fontId="7" fillId="0" borderId="18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 shrinkToFit="1"/>
    </xf>
    <xf numFmtId="178" fontId="5" fillId="2" borderId="9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8" fontId="6" fillId="0" borderId="1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right" vertical="center" wrapText="1"/>
    </xf>
    <xf numFmtId="178" fontId="16" fillId="2" borderId="2" xfId="0" applyNumberFormat="1" applyFont="1" applyFill="1" applyBorder="1" applyAlignment="1">
      <alignment horizontal="right" vertical="center" wrapText="1"/>
    </xf>
    <xf numFmtId="178" fontId="16" fillId="2" borderId="18" xfId="0" applyNumberFormat="1" applyFont="1" applyFill="1" applyBorder="1" applyAlignment="1">
      <alignment horizontal="right" vertical="center" wrapText="1"/>
    </xf>
    <xf numFmtId="178" fontId="16" fillId="2" borderId="9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9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77" fontId="15" fillId="0" borderId="3" xfId="0" applyNumberFormat="1" applyFont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177" fontId="19" fillId="4" borderId="1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shrinkToFit="1"/>
    </xf>
    <xf numFmtId="0" fontId="15" fillId="5" borderId="1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8" fontId="15" fillId="0" borderId="18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center"/>
    </xf>
    <xf numFmtId="178" fontId="15" fillId="4" borderId="19" xfId="0" applyNumberFormat="1" applyFont="1" applyFill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178" fontId="19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3" borderId="19" xfId="0" applyFont="1" applyFill="1" applyBorder="1" applyAlignment="1">
      <alignment horizontal="center" vertical="center"/>
    </xf>
    <xf numFmtId="178" fontId="19" fillId="3" borderId="19" xfId="0" applyNumberFormat="1" applyFont="1" applyFill="1" applyBorder="1" applyAlignment="1">
      <alignment vertical="center"/>
    </xf>
    <xf numFmtId="178" fontId="19" fillId="0" borderId="20" xfId="0" applyNumberFormat="1" applyFont="1" applyBorder="1" applyAlignment="1">
      <alignment vertical="center"/>
    </xf>
    <xf numFmtId="178" fontId="19" fillId="0" borderId="3" xfId="0" applyNumberFormat="1" applyFont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178" fontId="15" fillId="0" borderId="1" xfId="0" applyNumberFormat="1" applyFont="1" applyBorder="1" applyAlignment="1">
      <alignment vertical="center"/>
    </xf>
    <xf numFmtId="178" fontId="15" fillId="3" borderId="19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9" fillId="5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179" fontId="15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vertical="center"/>
    </xf>
    <xf numFmtId="178" fontId="19" fillId="4" borderId="19" xfId="0" applyNumberFormat="1" applyFont="1" applyFill="1" applyBorder="1" applyAlignment="1">
      <alignment vertical="center"/>
    </xf>
    <xf numFmtId="178" fontId="19" fillId="0" borderId="1" xfId="0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178" fontId="15" fillId="3" borderId="19" xfId="0" applyNumberFormat="1" applyFont="1" applyFill="1" applyBorder="1" applyAlignment="1">
      <alignment horizontal="right" vertical="center"/>
    </xf>
    <xf numFmtId="178" fontId="15" fillId="0" borderId="20" xfId="0" applyNumberFormat="1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19" fillId="0" borderId="3" xfId="0" applyNumberFormat="1" applyFont="1" applyBorder="1" applyAlignment="1">
      <alignment horizontal="right" vertical="center"/>
    </xf>
    <xf numFmtId="178" fontId="19" fillId="0" borderId="18" xfId="0" applyNumberFormat="1" applyFont="1" applyBorder="1" applyAlignment="1">
      <alignment horizontal="right" vertical="center"/>
    </xf>
    <xf numFmtId="177" fontId="15" fillId="0" borderId="18" xfId="0" applyNumberFormat="1" applyFont="1" applyBorder="1" applyAlignment="1">
      <alignment horizontal="right" vertical="center"/>
    </xf>
    <xf numFmtId="178" fontId="15" fillId="5" borderId="19" xfId="0" applyNumberFormat="1" applyFont="1" applyFill="1" applyBorder="1" applyAlignment="1">
      <alignment horizontal="right" vertical="center"/>
    </xf>
    <xf numFmtId="178" fontId="15" fillId="5" borderId="1" xfId="0" applyNumberFormat="1" applyFont="1" applyFill="1" applyBorder="1" applyAlignment="1">
      <alignment horizontal="right" vertical="center"/>
    </xf>
    <xf numFmtId="178" fontId="15" fillId="0" borderId="3" xfId="0" applyNumberFormat="1" applyFont="1" applyFill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5" fillId="2" borderId="18" xfId="0" applyNumberFormat="1" applyFont="1" applyFill="1" applyBorder="1" applyAlignment="1">
      <alignment horizontal="right" vertical="center"/>
    </xf>
    <xf numFmtId="178" fontId="15" fillId="2" borderId="2" xfId="0" applyNumberFormat="1" applyFont="1" applyFill="1" applyBorder="1" applyAlignment="1">
      <alignment horizontal="right" vertical="center"/>
    </xf>
    <xf numFmtId="178" fontId="15" fillId="2" borderId="20" xfId="0" applyNumberFormat="1" applyFont="1" applyFill="1" applyBorder="1" applyAlignment="1">
      <alignment horizontal="right" vertical="center"/>
    </xf>
    <xf numFmtId="178" fontId="15" fillId="2" borderId="1" xfId="0" applyNumberFormat="1" applyFont="1" applyFill="1" applyBorder="1" applyAlignment="1">
      <alignment horizontal="right" vertical="center"/>
    </xf>
    <xf numFmtId="178" fontId="15" fillId="2" borderId="3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177" fontId="15" fillId="0" borderId="18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8" fontId="15" fillId="0" borderId="1" xfId="0" applyNumberFormat="1" applyFont="1" applyBorder="1" applyAlignment="1">
      <alignment vertical="center"/>
    </xf>
    <xf numFmtId="178" fontId="21" fillId="0" borderId="18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77" fontId="23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177" fontId="24" fillId="0" borderId="9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shrinkToFit="1"/>
    </xf>
    <xf numFmtId="178" fontId="15" fillId="2" borderId="22" xfId="0" applyNumberFormat="1" applyFont="1" applyFill="1" applyBorder="1" applyAlignment="1">
      <alignment horizontal="right" vertical="center"/>
    </xf>
    <xf numFmtId="178" fontId="15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0" fontId="7" fillId="5" borderId="23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178" fontId="15" fillId="5" borderId="23" xfId="0" applyNumberFormat="1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7" fontId="0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77" fontId="16" fillId="0" borderId="1" xfId="0" applyNumberFormat="1" applyFont="1" applyBorder="1" applyAlignment="1">
      <alignment vertical="center"/>
    </xf>
    <xf numFmtId="177" fontId="5" fillId="4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9">
      <selection activeCell="B10" sqref="B10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4" width="10.625" style="0" customWidth="1"/>
    <col min="5" max="5" width="32.625" style="0" customWidth="1"/>
    <col min="6" max="6" width="10.625" style="0" customWidth="1"/>
    <col min="7" max="7" width="34.50390625" style="0" customWidth="1"/>
  </cols>
  <sheetData>
    <row r="1" ht="17.25" thickBot="1">
      <c r="A1" t="s">
        <v>72</v>
      </c>
    </row>
    <row r="2" spans="1:5" ht="27" customHeight="1">
      <c r="A2" s="233" t="s">
        <v>73</v>
      </c>
      <c r="B2" s="234"/>
      <c r="C2" s="234"/>
      <c r="D2" s="234"/>
      <c r="E2" s="235"/>
    </row>
    <row r="3" spans="1:5" ht="15.75" customHeight="1">
      <c r="A3" s="236" t="s">
        <v>74</v>
      </c>
      <c r="B3" s="237"/>
      <c r="C3" s="237"/>
      <c r="D3" s="237"/>
      <c r="E3" s="238"/>
    </row>
    <row r="4" spans="1:5" ht="24" customHeight="1">
      <c r="A4" s="19" t="s">
        <v>75</v>
      </c>
      <c r="B4" s="20" t="s">
        <v>76</v>
      </c>
      <c r="C4" s="20" t="s">
        <v>77</v>
      </c>
      <c r="D4" s="21" t="s">
        <v>78</v>
      </c>
      <c r="E4" s="22" t="s">
        <v>79</v>
      </c>
    </row>
    <row r="5" spans="1:5" ht="24" customHeight="1">
      <c r="A5" s="23" t="s">
        <v>80</v>
      </c>
      <c r="B5" s="24"/>
      <c r="C5" s="24"/>
      <c r="D5" s="18"/>
      <c r="E5" s="25"/>
    </row>
    <row r="6" spans="1:5" ht="24" customHeight="1">
      <c r="A6" s="26" t="s">
        <v>81</v>
      </c>
      <c r="B6" s="10" t="s">
        <v>82</v>
      </c>
      <c r="C6" s="27">
        <v>427604</v>
      </c>
      <c r="D6" s="30">
        <v>356294</v>
      </c>
      <c r="E6" s="28" t="s">
        <v>83</v>
      </c>
    </row>
    <row r="7" spans="1:5" ht="24" customHeight="1">
      <c r="A7" s="26" t="s">
        <v>84</v>
      </c>
      <c r="B7" s="10" t="s">
        <v>85</v>
      </c>
      <c r="C7" s="18">
        <v>148800</v>
      </c>
      <c r="D7" s="30">
        <v>261854</v>
      </c>
      <c r="E7" s="29" t="s">
        <v>86</v>
      </c>
    </row>
    <row r="8" spans="1:5" ht="24" customHeight="1">
      <c r="A8" s="26" t="s">
        <v>87</v>
      </c>
      <c r="B8" s="10" t="s">
        <v>88</v>
      </c>
      <c r="C8" s="18">
        <v>64500</v>
      </c>
      <c r="D8" s="30">
        <v>70000</v>
      </c>
      <c r="E8" s="29" t="s">
        <v>89</v>
      </c>
    </row>
    <row r="9" spans="1:5" ht="24" customHeight="1">
      <c r="A9" s="26" t="s">
        <v>18</v>
      </c>
      <c r="B9" s="10" t="s">
        <v>330</v>
      </c>
      <c r="C9" s="18">
        <v>8380</v>
      </c>
      <c r="D9" s="30">
        <v>20000</v>
      </c>
      <c r="E9" s="28" t="s">
        <v>328</v>
      </c>
    </row>
    <row r="10" spans="1:5" ht="24" customHeight="1">
      <c r="A10" s="26" t="s">
        <v>90</v>
      </c>
      <c r="B10" s="10" t="s">
        <v>91</v>
      </c>
      <c r="C10" s="18">
        <v>50399</v>
      </c>
      <c r="D10" s="30">
        <v>49800</v>
      </c>
      <c r="E10" s="29"/>
    </row>
    <row r="11" spans="1:5" ht="24" customHeight="1">
      <c r="A11" s="26" t="s">
        <v>92</v>
      </c>
      <c r="B11" s="10" t="s">
        <v>93</v>
      </c>
      <c r="C11" s="18">
        <v>2101</v>
      </c>
      <c r="D11" s="54">
        <v>2101</v>
      </c>
      <c r="E11" s="31"/>
    </row>
    <row r="12" spans="1:5" ht="24" customHeight="1">
      <c r="A12" s="32" t="s">
        <v>94</v>
      </c>
      <c r="B12" s="33" t="s">
        <v>95</v>
      </c>
      <c r="C12" s="18">
        <v>20000</v>
      </c>
      <c r="D12" s="54">
        <v>0</v>
      </c>
      <c r="E12" s="31"/>
    </row>
    <row r="13" spans="1:5" ht="24" customHeight="1" thickBot="1">
      <c r="A13" s="34" t="s">
        <v>96</v>
      </c>
      <c r="B13" s="35" t="s">
        <v>70</v>
      </c>
      <c r="C13" s="36">
        <v>48300</v>
      </c>
      <c r="D13" s="37">
        <v>46480</v>
      </c>
      <c r="E13" s="38" t="s">
        <v>97</v>
      </c>
    </row>
    <row r="14" spans="1:5" ht="24" customHeight="1" thickBot="1" thickTop="1">
      <c r="A14" s="39"/>
      <c r="B14" s="40" t="s">
        <v>43</v>
      </c>
      <c r="C14" s="41">
        <f>SUM(C6:C13)</f>
        <v>770084</v>
      </c>
      <c r="D14" s="41">
        <f>SUM(D6:D13)</f>
        <v>806529</v>
      </c>
      <c r="E14" s="42"/>
    </row>
    <row r="15" spans="1:5" ht="24" customHeight="1">
      <c r="A15" s="43" t="s">
        <v>71</v>
      </c>
      <c r="B15" s="44"/>
      <c r="C15" s="45">
        <f>C34</f>
        <v>413790</v>
      </c>
      <c r="D15" s="45">
        <f>D34</f>
        <v>806529</v>
      </c>
      <c r="E15" s="46"/>
    </row>
    <row r="16" spans="1:5" ht="24" customHeight="1">
      <c r="A16" s="26" t="s">
        <v>12</v>
      </c>
      <c r="B16" s="10" t="s">
        <v>13</v>
      </c>
      <c r="C16" s="11">
        <v>176</v>
      </c>
      <c r="D16" s="62">
        <v>6000</v>
      </c>
      <c r="E16" s="29" t="s">
        <v>98</v>
      </c>
    </row>
    <row r="17" spans="1:5" ht="24" customHeight="1">
      <c r="A17" s="26" t="s">
        <v>14</v>
      </c>
      <c r="B17" s="10" t="s">
        <v>15</v>
      </c>
      <c r="C17" s="11">
        <v>5022</v>
      </c>
      <c r="D17" s="62">
        <v>5000</v>
      </c>
      <c r="E17" s="29"/>
    </row>
    <row r="18" spans="1:5" ht="24" customHeight="1">
      <c r="A18" s="26" t="s">
        <v>16</v>
      </c>
      <c r="B18" s="9" t="s">
        <v>17</v>
      </c>
      <c r="C18" s="11">
        <v>33154</v>
      </c>
      <c r="D18" s="62">
        <v>35000</v>
      </c>
      <c r="E18" s="29" t="s">
        <v>99</v>
      </c>
    </row>
    <row r="19" spans="1:5" ht="24" customHeight="1">
      <c r="A19" s="26" t="s">
        <v>18</v>
      </c>
      <c r="B19" s="9" t="s">
        <v>19</v>
      </c>
      <c r="C19" s="11">
        <v>11300</v>
      </c>
      <c r="D19" s="62">
        <v>20000</v>
      </c>
      <c r="E19" s="28" t="s">
        <v>100</v>
      </c>
    </row>
    <row r="20" spans="1:5" ht="24" customHeight="1">
      <c r="A20" s="26" t="s">
        <v>20</v>
      </c>
      <c r="B20" s="9" t="s">
        <v>21</v>
      </c>
      <c r="C20" s="11">
        <v>20000</v>
      </c>
      <c r="D20" s="62">
        <v>25000</v>
      </c>
      <c r="E20" s="28" t="s">
        <v>101</v>
      </c>
    </row>
    <row r="21" spans="1:5" ht="24" customHeight="1">
      <c r="A21" s="26" t="s">
        <v>22</v>
      </c>
      <c r="B21" s="9" t="s">
        <v>23</v>
      </c>
      <c r="C21" s="11">
        <v>21000</v>
      </c>
      <c r="D21" s="62">
        <v>21000</v>
      </c>
      <c r="E21" s="29"/>
    </row>
    <row r="22" spans="1:5" ht="24" customHeight="1">
      <c r="A22" s="26" t="s">
        <v>24</v>
      </c>
      <c r="B22" s="9" t="s">
        <v>25</v>
      </c>
      <c r="C22" s="11">
        <v>70998</v>
      </c>
      <c r="D22" s="62">
        <v>80000</v>
      </c>
      <c r="E22" s="29" t="s">
        <v>102</v>
      </c>
    </row>
    <row r="23" spans="1:5" ht="24" customHeight="1">
      <c r="A23" s="26" t="s">
        <v>26</v>
      </c>
      <c r="B23" s="9" t="s">
        <v>27</v>
      </c>
      <c r="C23" s="11">
        <v>18200</v>
      </c>
      <c r="D23" s="62">
        <v>30000</v>
      </c>
      <c r="E23" s="47" t="s">
        <v>103</v>
      </c>
    </row>
    <row r="24" spans="1:5" ht="24" customHeight="1">
      <c r="A24" s="26" t="s">
        <v>28</v>
      </c>
      <c r="B24" s="9" t="s">
        <v>29</v>
      </c>
      <c r="C24" s="11">
        <v>34020</v>
      </c>
      <c r="D24" s="62">
        <v>30000</v>
      </c>
      <c r="E24" s="47" t="s">
        <v>104</v>
      </c>
    </row>
    <row r="25" spans="1:5" ht="24" customHeight="1">
      <c r="A25" s="26" t="s">
        <v>30</v>
      </c>
      <c r="B25" s="9" t="s">
        <v>31</v>
      </c>
      <c r="C25" s="11">
        <v>10200</v>
      </c>
      <c r="D25" s="62">
        <v>10000</v>
      </c>
      <c r="E25" s="47"/>
    </row>
    <row r="26" spans="1:5" ht="24" customHeight="1">
      <c r="A26" s="26" t="s">
        <v>32</v>
      </c>
      <c r="B26" s="9" t="s">
        <v>10</v>
      </c>
      <c r="C26" s="11">
        <v>21260</v>
      </c>
      <c r="D26" s="62">
        <v>40000</v>
      </c>
      <c r="E26" s="47" t="s">
        <v>105</v>
      </c>
    </row>
    <row r="27" spans="1:5" ht="24" customHeight="1">
      <c r="A27" s="26" t="s">
        <v>33</v>
      </c>
      <c r="B27" s="48" t="s">
        <v>106</v>
      </c>
      <c r="C27" s="11">
        <v>7950</v>
      </c>
      <c r="D27" s="62">
        <v>35000</v>
      </c>
      <c r="E27" s="29" t="s">
        <v>107</v>
      </c>
    </row>
    <row r="28" spans="1:5" ht="24" customHeight="1">
      <c r="A28" s="26" t="s">
        <v>34</v>
      </c>
      <c r="B28" s="48" t="s">
        <v>108</v>
      </c>
      <c r="C28" s="11">
        <v>30000</v>
      </c>
      <c r="D28" s="62">
        <v>20000</v>
      </c>
      <c r="E28" s="28" t="s">
        <v>109</v>
      </c>
    </row>
    <row r="29" spans="1:5" ht="24" customHeight="1">
      <c r="A29" s="32" t="s">
        <v>35</v>
      </c>
      <c r="B29" s="13" t="s">
        <v>36</v>
      </c>
      <c r="C29" s="14">
        <v>0</v>
      </c>
      <c r="D29" s="63">
        <v>100000</v>
      </c>
      <c r="E29" s="49"/>
    </row>
    <row r="30" spans="1:5" ht="24" customHeight="1">
      <c r="A30" s="50" t="s">
        <v>37</v>
      </c>
      <c r="B30" s="51" t="s">
        <v>121</v>
      </c>
      <c r="C30" s="52">
        <v>60000</v>
      </c>
      <c r="D30" s="64">
        <v>90000</v>
      </c>
      <c r="E30" s="53" t="s">
        <v>110</v>
      </c>
    </row>
    <row r="31" spans="1:5" ht="24" customHeight="1">
      <c r="A31" s="50" t="s">
        <v>39</v>
      </c>
      <c r="B31" s="51" t="s">
        <v>40</v>
      </c>
      <c r="C31" s="52">
        <v>50510</v>
      </c>
      <c r="D31" s="60">
        <v>46480</v>
      </c>
      <c r="E31" s="53" t="s">
        <v>111</v>
      </c>
    </row>
    <row r="32" spans="1:5" ht="24" customHeight="1">
      <c r="A32" s="50" t="s">
        <v>112</v>
      </c>
      <c r="B32" s="51" t="s">
        <v>113</v>
      </c>
      <c r="C32" s="52">
        <v>20000</v>
      </c>
      <c r="D32" s="52">
        <v>0</v>
      </c>
      <c r="E32" s="53"/>
    </row>
    <row r="33" spans="1:5" ht="24" customHeight="1" thickBot="1">
      <c r="A33" s="34" t="s">
        <v>114</v>
      </c>
      <c r="B33" s="55" t="s">
        <v>123</v>
      </c>
      <c r="C33" s="56"/>
      <c r="D33" s="65">
        <v>213049</v>
      </c>
      <c r="E33" s="57"/>
    </row>
    <row r="34" spans="1:5" ht="24" customHeight="1" thickBot="1" thickTop="1">
      <c r="A34" s="58"/>
      <c r="B34" s="40" t="s">
        <v>43</v>
      </c>
      <c r="C34" s="41">
        <f>SUM(C16:C32)</f>
        <v>413790</v>
      </c>
      <c r="D34" s="41">
        <f>SUM(D16:D33)</f>
        <v>806529</v>
      </c>
      <c r="E34" s="59"/>
    </row>
  </sheetData>
  <mergeCells count="2">
    <mergeCell ref="A2:E2"/>
    <mergeCell ref="A3:E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workbookViewId="0" topLeftCell="A103">
      <selection activeCell="E117" sqref="E117"/>
    </sheetView>
  </sheetViews>
  <sheetFormatPr defaultColWidth="9.00390625" defaultRowHeight="16.5"/>
  <cols>
    <col min="1" max="2" width="9.00390625" style="72" customWidth="1"/>
    <col min="3" max="3" width="39.375" style="68" customWidth="1"/>
    <col min="4" max="6" width="15.625" style="68" customWidth="1"/>
    <col min="7" max="7" width="9.00390625" style="68" customWidth="1"/>
    <col min="8" max="8" width="10.50390625" style="68" bestFit="1" customWidth="1"/>
    <col min="9" max="9" width="9.00390625" style="68" customWidth="1"/>
    <col min="10" max="10" width="10.50390625" style="68" bestFit="1" customWidth="1"/>
    <col min="11" max="16384" width="9.00390625" style="68" customWidth="1"/>
  </cols>
  <sheetData>
    <row r="1" spans="1:6" ht="27.75" customHeight="1">
      <c r="A1" s="239" t="s">
        <v>483</v>
      </c>
      <c r="B1" s="239"/>
      <c r="C1" s="239"/>
      <c r="D1" s="239"/>
      <c r="E1" s="239"/>
      <c r="F1" s="239"/>
    </row>
    <row r="2" spans="1:6" s="72" customFormat="1" ht="27" customHeight="1">
      <c r="A2" s="66" t="s">
        <v>0</v>
      </c>
      <c r="B2" s="66" t="s">
        <v>143</v>
      </c>
      <c r="C2" s="66" t="s">
        <v>144</v>
      </c>
      <c r="D2" s="66" t="s">
        <v>145</v>
      </c>
      <c r="E2" s="66" t="s">
        <v>146</v>
      </c>
      <c r="F2" s="66" t="s">
        <v>147</v>
      </c>
    </row>
    <row r="3" spans="1:6" ht="27" customHeight="1">
      <c r="A3" s="66"/>
      <c r="B3" s="66"/>
      <c r="C3" s="66" t="s">
        <v>148</v>
      </c>
      <c r="D3" s="67">
        <v>356294</v>
      </c>
      <c r="E3" s="67"/>
      <c r="F3" s="67">
        <v>356294</v>
      </c>
    </row>
    <row r="4" spans="1:6" ht="27" customHeight="1">
      <c r="A4" s="66" t="s">
        <v>369</v>
      </c>
      <c r="B4" s="66" t="s">
        <v>370</v>
      </c>
      <c r="C4" s="133" t="s">
        <v>289</v>
      </c>
      <c r="D4" s="67">
        <v>23240</v>
      </c>
      <c r="E4" s="67"/>
      <c r="F4" s="67">
        <f aca="true" t="shared" si="0" ref="F4:F67">F3+D4-E4</f>
        <v>379534</v>
      </c>
    </row>
    <row r="5" spans="1:6" ht="27" customHeight="1">
      <c r="A5" s="66" t="s">
        <v>149</v>
      </c>
      <c r="B5" s="66" t="s">
        <v>150</v>
      </c>
      <c r="C5" s="69" t="s">
        <v>151</v>
      </c>
      <c r="D5" s="67">
        <v>141200</v>
      </c>
      <c r="E5" s="67"/>
      <c r="F5" s="67">
        <f t="shared" si="0"/>
        <v>520734</v>
      </c>
    </row>
    <row r="6" spans="1:6" ht="27" customHeight="1">
      <c r="A6" s="66" t="s">
        <v>152</v>
      </c>
      <c r="B6" s="66" t="s">
        <v>150</v>
      </c>
      <c r="C6" s="69" t="s">
        <v>151</v>
      </c>
      <c r="D6" s="67">
        <v>3000</v>
      </c>
      <c r="E6" s="67"/>
      <c r="F6" s="67">
        <f t="shared" si="0"/>
        <v>523734</v>
      </c>
    </row>
    <row r="7" spans="1:6" ht="27" customHeight="1">
      <c r="A7" s="66" t="s">
        <v>44</v>
      </c>
      <c r="B7" s="66" t="s">
        <v>371</v>
      </c>
      <c r="C7" s="69" t="s">
        <v>366</v>
      </c>
      <c r="D7" s="67">
        <v>24900</v>
      </c>
      <c r="E7" s="67"/>
      <c r="F7" s="67">
        <f t="shared" si="0"/>
        <v>548634</v>
      </c>
    </row>
    <row r="8" spans="1:6" ht="27" customHeight="1">
      <c r="A8" s="66" t="s">
        <v>45</v>
      </c>
      <c r="B8" s="66" t="s">
        <v>154</v>
      </c>
      <c r="C8" s="69" t="s">
        <v>155</v>
      </c>
      <c r="D8" s="67">
        <v>10000</v>
      </c>
      <c r="E8" s="67"/>
      <c r="F8" s="67">
        <f t="shared" si="0"/>
        <v>558634</v>
      </c>
    </row>
    <row r="9" spans="1:6" ht="27" customHeight="1">
      <c r="A9" s="66" t="s">
        <v>46</v>
      </c>
      <c r="B9" s="66" t="s">
        <v>154</v>
      </c>
      <c r="C9" s="69" t="s">
        <v>156</v>
      </c>
      <c r="D9" s="67">
        <v>6000</v>
      </c>
      <c r="E9" s="67"/>
      <c r="F9" s="67">
        <f t="shared" si="0"/>
        <v>564634</v>
      </c>
    </row>
    <row r="10" spans="1:10" ht="27" customHeight="1">
      <c r="A10" s="66" t="s">
        <v>47</v>
      </c>
      <c r="B10" s="66" t="s">
        <v>157</v>
      </c>
      <c r="C10" s="69" t="s">
        <v>158</v>
      </c>
      <c r="D10" s="67">
        <v>60000</v>
      </c>
      <c r="E10" s="67"/>
      <c r="F10" s="67">
        <f t="shared" si="0"/>
        <v>624634</v>
      </c>
      <c r="J10" s="70"/>
    </row>
    <row r="11" spans="1:6" ht="27" customHeight="1">
      <c r="A11" s="174" t="s">
        <v>48</v>
      </c>
      <c r="B11" s="174" t="s">
        <v>159</v>
      </c>
      <c r="C11" s="128" t="s">
        <v>160</v>
      </c>
      <c r="D11" s="175">
        <v>485</v>
      </c>
      <c r="E11" s="175"/>
      <c r="F11" s="67">
        <f t="shared" si="0"/>
        <v>625119</v>
      </c>
    </row>
    <row r="12" spans="1:6" ht="27" customHeight="1">
      <c r="A12" s="174" t="s">
        <v>185</v>
      </c>
      <c r="B12" s="86" t="s">
        <v>196</v>
      </c>
      <c r="C12" s="128" t="s">
        <v>272</v>
      </c>
      <c r="D12" s="176">
        <v>1000</v>
      </c>
      <c r="E12" s="176"/>
      <c r="F12" s="67">
        <f t="shared" si="0"/>
        <v>626119</v>
      </c>
    </row>
    <row r="13" spans="1:6" ht="27" customHeight="1">
      <c r="A13" s="174" t="s">
        <v>197</v>
      </c>
      <c r="B13" s="86" t="s">
        <v>196</v>
      </c>
      <c r="C13" s="128" t="s">
        <v>201</v>
      </c>
      <c r="D13" s="176">
        <v>1000</v>
      </c>
      <c r="E13" s="176"/>
      <c r="F13" s="67">
        <f t="shared" si="0"/>
        <v>627119</v>
      </c>
    </row>
    <row r="14" spans="1:6" ht="27" customHeight="1">
      <c r="A14" s="174" t="s">
        <v>198</v>
      </c>
      <c r="B14" s="86" t="s">
        <v>202</v>
      </c>
      <c r="C14" s="128" t="s">
        <v>218</v>
      </c>
      <c r="D14" s="176">
        <v>2100</v>
      </c>
      <c r="E14" s="176"/>
      <c r="F14" s="67">
        <f t="shared" si="0"/>
        <v>629219</v>
      </c>
    </row>
    <row r="15" spans="1:6" ht="27" customHeight="1">
      <c r="A15" s="174" t="s">
        <v>199</v>
      </c>
      <c r="B15" s="86" t="s">
        <v>203</v>
      </c>
      <c r="C15" s="128" t="s">
        <v>215</v>
      </c>
      <c r="D15" s="176">
        <v>10492</v>
      </c>
      <c r="E15" s="176"/>
      <c r="F15" s="67">
        <f t="shared" si="0"/>
        <v>639711</v>
      </c>
    </row>
    <row r="16" spans="1:8" ht="27" customHeight="1">
      <c r="A16" s="174" t="s">
        <v>200</v>
      </c>
      <c r="B16" s="66" t="s">
        <v>220</v>
      </c>
      <c r="C16" s="69" t="s">
        <v>450</v>
      </c>
      <c r="D16" s="176">
        <v>1100</v>
      </c>
      <c r="E16" s="67"/>
      <c r="F16" s="67">
        <f t="shared" si="0"/>
        <v>640811</v>
      </c>
      <c r="H16" s="70">
        <f>SUM(D4:D16)</f>
        <v>284517</v>
      </c>
    </row>
    <row r="17" spans="1:8" ht="27" customHeight="1">
      <c r="A17" s="174" t="s">
        <v>219</v>
      </c>
      <c r="B17" s="174" t="s">
        <v>221</v>
      </c>
      <c r="C17" s="128" t="s">
        <v>222</v>
      </c>
      <c r="D17" s="176">
        <v>6000</v>
      </c>
      <c r="E17" s="175"/>
      <c r="F17" s="67">
        <f t="shared" si="0"/>
        <v>646811</v>
      </c>
      <c r="H17" s="70"/>
    </row>
    <row r="18" spans="1:8" ht="27" customHeight="1">
      <c r="A18" s="174" t="s">
        <v>367</v>
      </c>
      <c r="B18" s="174" t="s">
        <v>368</v>
      </c>
      <c r="C18" s="133" t="s">
        <v>318</v>
      </c>
      <c r="D18" s="176">
        <v>11760</v>
      </c>
      <c r="E18" s="175"/>
      <c r="F18" s="67">
        <f t="shared" si="0"/>
        <v>658571</v>
      </c>
      <c r="H18" s="70"/>
    </row>
    <row r="19" spans="1:8" ht="27" customHeight="1">
      <c r="A19" s="174" t="s">
        <v>229</v>
      </c>
      <c r="B19" s="174" t="s">
        <v>230</v>
      </c>
      <c r="C19" s="133" t="s">
        <v>451</v>
      </c>
      <c r="D19" s="176">
        <v>10000</v>
      </c>
      <c r="E19" s="175"/>
      <c r="F19" s="67">
        <f t="shared" si="0"/>
        <v>668571</v>
      </c>
      <c r="H19" s="70"/>
    </row>
    <row r="20" spans="1:8" ht="27" customHeight="1">
      <c r="A20" s="174" t="s">
        <v>287</v>
      </c>
      <c r="B20" s="174" t="s">
        <v>288</v>
      </c>
      <c r="C20" s="133" t="s">
        <v>318</v>
      </c>
      <c r="D20" s="176">
        <v>11410</v>
      </c>
      <c r="E20" s="175"/>
      <c r="F20" s="67">
        <f t="shared" si="0"/>
        <v>679981</v>
      </c>
      <c r="H20" s="70"/>
    </row>
    <row r="21" spans="1:8" ht="27" customHeight="1">
      <c r="A21" s="66" t="s">
        <v>313</v>
      </c>
      <c r="B21" s="66" t="s">
        <v>314</v>
      </c>
      <c r="C21" s="133" t="s">
        <v>234</v>
      </c>
      <c r="D21" s="177">
        <v>93700</v>
      </c>
      <c r="E21" s="175"/>
      <c r="F21" s="67">
        <f t="shared" si="0"/>
        <v>773681</v>
      </c>
      <c r="H21" s="70"/>
    </row>
    <row r="22" spans="1:8" ht="27" customHeight="1">
      <c r="A22" s="66" t="s">
        <v>313</v>
      </c>
      <c r="B22" s="66" t="s">
        <v>314</v>
      </c>
      <c r="C22" s="133" t="s">
        <v>245</v>
      </c>
      <c r="D22" s="177">
        <v>53105</v>
      </c>
      <c r="E22" s="175"/>
      <c r="F22" s="67">
        <f t="shared" si="0"/>
        <v>826786</v>
      </c>
      <c r="H22" s="70"/>
    </row>
    <row r="23" spans="1:8" ht="27" customHeight="1">
      <c r="A23" s="174" t="s">
        <v>320</v>
      </c>
      <c r="B23" s="174" t="s">
        <v>321</v>
      </c>
      <c r="C23" s="133" t="s">
        <v>322</v>
      </c>
      <c r="D23" s="176">
        <v>400000</v>
      </c>
      <c r="E23" s="175"/>
      <c r="F23" s="67">
        <f t="shared" si="0"/>
        <v>1226786</v>
      </c>
      <c r="H23" s="70"/>
    </row>
    <row r="24" spans="1:8" ht="27" customHeight="1">
      <c r="A24" s="174" t="s">
        <v>324</v>
      </c>
      <c r="B24" s="174" t="s">
        <v>325</v>
      </c>
      <c r="C24" s="133" t="s">
        <v>326</v>
      </c>
      <c r="D24" s="176">
        <v>10000</v>
      </c>
      <c r="E24" s="175"/>
      <c r="F24" s="67">
        <f t="shared" si="0"/>
        <v>1236786</v>
      </c>
      <c r="H24" s="70"/>
    </row>
    <row r="25" spans="1:8" ht="27" customHeight="1">
      <c r="A25" s="174" t="s">
        <v>273</v>
      </c>
      <c r="B25" s="174" t="s">
        <v>327</v>
      </c>
      <c r="C25" s="133" t="s">
        <v>275</v>
      </c>
      <c r="D25" s="176">
        <v>4555</v>
      </c>
      <c r="E25" s="175"/>
      <c r="F25" s="67">
        <f t="shared" si="0"/>
        <v>1241341</v>
      </c>
      <c r="H25" s="70"/>
    </row>
    <row r="26" spans="1:8" ht="27" customHeight="1">
      <c r="A26" s="174" t="s">
        <v>270</v>
      </c>
      <c r="B26" s="174" t="s">
        <v>271</v>
      </c>
      <c r="C26" s="202" t="s">
        <v>331</v>
      </c>
      <c r="D26" s="176">
        <v>4320</v>
      </c>
      <c r="E26" s="175"/>
      <c r="F26" s="67">
        <f t="shared" si="0"/>
        <v>1245661</v>
      </c>
      <c r="H26" s="70"/>
    </row>
    <row r="27" spans="1:8" ht="27" customHeight="1">
      <c r="A27" s="66" t="s">
        <v>315</v>
      </c>
      <c r="B27" s="66" t="s">
        <v>316</v>
      </c>
      <c r="C27" s="133" t="s">
        <v>452</v>
      </c>
      <c r="D27" s="177">
        <v>7204</v>
      </c>
      <c r="E27" s="175"/>
      <c r="F27" s="67">
        <f t="shared" si="0"/>
        <v>1252865</v>
      </c>
      <c r="H27" s="70"/>
    </row>
    <row r="28" spans="1:8" ht="27" customHeight="1">
      <c r="A28" s="66" t="s">
        <v>299</v>
      </c>
      <c r="B28" s="66" t="s">
        <v>317</v>
      </c>
      <c r="C28" s="220" t="s">
        <v>454</v>
      </c>
      <c r="D28" s="177">
        <v>20000</v>
      </c>
      <c r="E28" s="175"/>
      <c r="F28" s="67">
        <f t="shared" si="0"/>
        <v>1272865</v>
      </c>
      <c r="H28" s="70"/>
    </row>
    <row r="29" spans="1:8" ht="27" customHeight="1">
      <c r="A29" s="66" t="s">
        <v>486</v>
      </c>
      <c r="B29" s="66" t="s">
        <v>487</v>
      </c>
      <c r="C29" s="133" t="s">
        <v>489</v>
      </c>
      <c r="D29" s="176">
        <v>24600</v>
      </c>
      <c r="E29" s="175"/>
      <c r="F29" s="67">
        <f t="shared" si="0"/>
        <v>1297465</v>
      </c>
      <c r="H29" s="70"/>
    </row>
    <row r="30" spans="1:6" ht="27" customHeight="1" thickBot="1">
      <c r="A30" s="186"/>
      <c r="B30" s="186"/>
      <c r="C30" s="187"/>
      <c r="D30" s="188"/>
      <c r="E30" s="71"/>
      <c r="F30" s="67">
        <f t="shared" si="0"/>
        <v>1297465</v>
      </c>
    </row>
    <row r="31" spans="1:6" ht="27" customHeight="1" thickTop="1">
      <c r="A31" s="73" t="s">
        <v>161</v>
      </c>
      <c r="B31" s="73" t="s">
        <v>150</v>
      </c>
      <c r="C31" s="74" t="s">
        <v>162</v>
      </c>
      <c r="D31" s="75"/>
      <c r="E31" s="75">
        <v>690</v>
      </c>
      <c r="F31" s="67">
        <f t="shared" si="0"/>
        <v>1296775</v>
      </c>
    </row>
    <row r="32" spans="1:6" ht="27" customHeight="1">
      <c r="A32" s="66" t="s">
        <v>49</v>
      </c>
      <c r="B32" s="66" t="s">
        <v>150</v>
      </c>
      <c r="C32" s="69" t="s">
        <v>163</v>
      </c>
      <c r="D32" s="67"/>
      <c r="E32" s="67">
        <v>2000</v>
      </c>
      <c r="F32" s="67">
        <f t="shared" si="0"/>
        <v>1294775</v>
      </c>
    </row>
    <row r="33" spans="1:6" ht="27" customHeight="1">
      <c r="A33" s="66" t="s">
        <v>50</v>
      </c>
      <c r="B33" s="66" t="s">
        <v>150</v>
      </c>
      <c r="C33" s="69" t="s">
        <v>164</v>
      </c>
      <c r="D33" s="67"/>
      <c r="E33" s="67">
        <v>4480</v>
      </c>
      <c r="F33" s="67">
        <f t="shared" si="0"/>
        <v>1290295</v>
      </c>
    </row>
    <row r="34" spans="1:6" ht="27" customHeight="1">
      <c r="A34" s="66" t="s">
        <v>51</v>
      </c>
      <c r="B34" s="66" t="s">
        <v>150</v>
      </c>
      <c r="C34" s="69" t="s">
        <v>165</v>
      </c>
      <c r="D34" s="67"/>
      <c r="E34" s="67">
        <v>1050</v>
      </c>
      <c r="F34" s="67">
        <f t="shared" si="0"/>
        <v>1289245</v>
      </c>
    </row>
    <row r="35" spans="1:6" ht="27" customHeight="1">
      <c r="A35" s="66" t="s">
        <v>52</v>
      </c>
      <c r="B35" s="66" t="s">
        <v>150</v>
      </c>
      <c r="C35" s="69" t="s">
        <v>166</v>
      </c>
      <c r="D35" s="67"/>
      <c r="E35" s="67">
        <v>2000</v>
      </c>
      <c r="F35" s="67">
        <f t="shared" si="0"/>
        <v>1287245</v>
      </c>
    </row>
    <row r="36" spans="1:6" ht="27" customHeight="1">
      <c r="A36" s="66" t="s">
        <v>53</v>
      </c>
      <c r="B36" s="66" t="s">
        <v>167</v>
      </c>
      <c r="C36" s="69" t="s">
        <v>164</v>
      </c>
      <c r="D36" s="67"/>
      <c r="E36" s="67">
        <v>5840</v>
      </c>
      <c r="F36" s="67">
        <f t="shared" si="0"/>
        <v>1281405</v>
      </c>
    </row>
    <row r="37" spans="1:6" ht="27" customHeight="1">
      <c r="A37" s="66" t="s">
        <v>54</v>
      </c>
      <c r="B37" s="66" t="s">
        <v>167</v>
      </c>
      <c r="C37" s="69" t="s">
        <v>168</v>
      </c>
      <c r="D37" s="67"/>
      <c r="E37" s="67">
        <v>2100</v>
      </c>
      <c r="F37" s="67">
        <f t="shared" si="0"/>
        <v>1279305</v>
      </c>
    </row>
    <row r="38" spans="1:6" ht="27" customHeight="1">
      <c r="A38" s="66" t="s">
        <v>55</v>
      </c>
      <c r="B38" s="66" t="s">
        <v>169</v>
      </c>
      <c r="C38" s="69" t="s">
        <v>170</v>
      </c>
      <c r="D38" s="67"/>
      <c r="E38" s="67">
        <v>6200</v>
      </c>
      <c r="F38" s="67">
        <f t="shared" si="0"/>
        <v>1273105</v>
      </c>
    </row>
    <row r="39" spans="1:6" ht="27" customHeight="1">
      <c r="A39" s="66" t="s">
        <v>56</v>
      </c>
      <c r="B39" s="66" t="s">
        <v>169</v>
      </c>
      <c r="C39" s="133" t="s">
        <v>128</v>
      </c>
      <c r="D39" s="67"/>
      <c r="E39" s="67">
        <v>8100</v>
      </c>
      <c r="F39" s="67">
        <f t="shared" si="0"/>
        <v>1265005</v>
      </c>
    </row>
    <row r="40" spans="1:6" ht="27" customHeight="1">
      <c r="A40" s="66" t="s">
        <v>57</v>
      </c>
      <c r="B40" s="66" t="s">
        <v>171</v>
      </c>
      <c r="C40" s="69" t="s">
        <v>164</v>
      </c>
      <c r="D40" s="67"/>
      <c r="E40" s="67">
        <v>1300</v>
      </c>
      <c r="F40" s="67">
        <f t="shared" si="0"/>
        <v>1263705</v>
      </c>
    </row>
    <row r="41" spans="1:6" ht="27" customHeight="1">
      <c r="A41" s="66" t="s">
        <v>58</v>
      </c>
      <c r="B41" s="66" t="s">
        <v>171</v>
      </c>
      <c r="C41" s="69" t="s">
        <v>172</v>
      </c>
      <c r="D41" s="67"/>
      <c r="E41" s="67">
        <v>170</v>
      </c>
      <c r="F41" s="67">
        <f t="shared" si="0"/>
        <v>1263535</v>
      </c>
    </row>
    <row r="42" spans="1:6" ht="27" customHeight="1">
      <c r="A42" s="66" t="s">
        <v>59</v>
      </c>
      <c r="B42" s="66" t="s">
        <v>171</v>
      </c>
      <c r="C42" s="69" t="s">
        <v>173</v>
      </c>
      <c r="D42" s="67"/>
      <c r="E42" s="67">
        <v>480</v>
      </c>
      <c r="F42" s="67">
        <f t="shared" si="0"/>
        <v>1263055</v>
      </c>
    </row>
    <row r="43" spans="1:6" ht="27" customHeight="1">
      <c r="A43" s="66" t="s">
        <v>60</v>
      </c>
      <c r="B43" s="66" t="s">
        <v>171</v>
      </c>
      <c r="C43" s="69" t="s">
        <v>174</v>
      </c>
      <c r="D43" s="67"/>
      <c r="E43" s="67">
        <v>50</v>
      </c>
      <c r="F43" s="67">
        <f t="shared" si="0"/>
        <v>1263005</v>
      </c>
    </row>
    <row r="44" spans="1:6" ht="27" customHeight="1">
      <c r="A44" s="66" t="s">
        <v>61</v>
      </c>
      <c r="B44" s="66" t="s">
        <v>175</v>
      </c>
      <c r="C44" s="69" t="s">
        <v>176</v>
      </c>
      <c r="D44" s="67"/>
      <c r="E44" s="67">
        <v>1700</v>
      </c>
      <c r="F44" s="67">
        <f t="shared" si="0"/>
        <v>1261305</v>
      </c>
    </row>
    <row r="45" spans="1:6" ht="27" customHeight="1">
      <c r="A45" s="66" t="s">
        <v>62</v>
      </c>
      <c r="B45" s="66" t="s">
        <v>157</v>
      </c>
      <c r="C45" s="69" t="s">
        <v>455</v>
      </c>
      <c r="D45" s="67"/>
      <c r="E45" s="67">
        <v>1740</v>
      </c>
      <c r="F45" s="67">
        <f t="shared" si="0"/>
        <v>1259565</v>
      </c>
    </row>
    <row r="46" spans="1:6" ht="27" customHeight="1">
      <c r="A46" s="66" t="s">
        <v>63</v>
      </c>
      <c r="B46" s="66" t="s">
        <v>157</v>
      </c>
      <c r="C46" s="69" t="s">
        <v>456</v>
      </c>
      <c r="D46" s="67"/>
      <c r="E46" s="67">
        <v>5730</v>
      </c>
      <c r="F46" s="67">
        <f t="shared" si="0"/>
        <v>1253835</v>
      </c>
    </row>
    <row r="47" spans="1:6" ht="27" customHeight="1">
      <c r="A47" s="66" t="s">
        <v>64</v>
      </c>
      <c r="B47" s="66" t="s">
        <v>157</v>
      </c>
      <c r="C47" s="69" t="s">
        <v>177</v>
      </c>
      <c r="D47" s="67"/>
      <c r="E47" s="67">
        <v>1000</v>
      </c>
      <c r="F47" s="67">
        <f t="shared" si="0"/>
        <v>1252835</v>
      </c>
    </row>
    <row r="48" spans="1:6" ht="27" customHeight="1">
      <c r="A48" s="66" t="s">
        <v>65</v>
      </c>
      <c r="B48" s="66" t="s">
        <v>157</v>
      </c>
      <c r="C48" s="69" t="s">
        <v>164</v>
      </c>
      <c r="D48" s="67"/>
      <c r="E48" s="67">
        <v>2600</v>
      </c>
      <c r="F48" s="67">
        <f t="shared" si="0"/>
        <v>1250235</v>
      </c>
    </row>
    <row r="49" spans="1:6" ht="27" customHeight="1">
      <c r="A49" s="66" t="s">
        <v>66</v>
      </c>
      <c r="B49" s="66" t="s">
        <v>178</v>
      </c>
      <c r="C49" s="69" t="s">
        <v>179</v>
      </c>
      <c r="D49" s="67"/>
      <c r="E49" s="67">
        <v>1000</v>
      </c>
      <c r="F49" s="67">
        <f t="shared" si="0"/>
        <v>1249235</v>
      </c>
    </row>
    <row r="50" spans="1:6" ht="27" customHeight="1">
      <c r="A50" s="66" t="s">
        <v>67</v>
      </c>
      <c r="B50" s="66" t="s">
        <v>178</v>
      </c>
      <c r="C50" s="69" t="s">
        <v>180</v>
      </c>
      <c r="D50" s="67"/>
      <c r="E50" s="67">
        <v>800</v>
      </c>
      <c r="F50" s="67">
        <f t="shared" si="0"/>
        <v>1248435</v>
      </c>
    </row>
    <row r="51" spans="1:6" ht="27" customHeight="1">
      <c r="A51" s="66" t="s">
        <v>69</v>
      </c>
      <c r="B51" s="66" t="s">
        <v>153</v>
      </c>
      <c r="C51" s="133" t="s">
        <v>457</v>
      </c>
      <c r="D51" s="67"/>
      <c r="E51" s="67">
        <v>840</v>
      </c>
      <c r="F51" s="67">
        <f t="shared" si="0"/>
        <v>1247595</v>
      </c>
    </row>
    <row r="52" spans="1:6" ht="27" customHeight="1">
      <c r="A52" s="66" t="s">
        <v>186</v>
      </c>
      <c r="B52" s="66" t="s">
        <v>187</v>
      </c>
      <c r="C52" s="69" t="s">
        <v>136</v>
      </c>
      <c r="D52" s="178"/>
      <c r="E52" s="177">
        <v>3450</v>
      </c>
      <c r="F52" s="67">
        <f t="shared" si="0"/>
        <v>1244145</v>
      </c>
    </row>
    <row r="53" spans="1:6" ht="27" customHeight="1">
      <c r="A53" s="66" t="s">
        <v>188</v>
      </c>
      <c r="B53" s="66" t="s">
        <v>187</v>
      </c>
      <c r="C53" s="69" t="s">
        <v>193</v>
      </c>
      <c r="D53" s="178"/>
      <c r="E53" s="177">
        <v>2500</v>
      </c>
      <c r="F53" s="67">
        <f t="shared" si="0"/>
        <v>1241645</v>
      </c>
    </row>
    <row r="54" spans="1:6" ht="27" customHeight="1">
      <c r="A54" s="66" t="s">
        <v>189</v>
      </c>
      <c r="B54" s="66" t="s">
        <v>194</v>
      </c>
      <c r="C54" s="69" t="s">
        <v>195</v>
      </c>
      <c r="D54" s="178"/>
      <c r="E54" s="177">
        <v>11050</v>
      </c>
      <c r="F54" s="67">
        <f t="shared" si="0"/>
        <v>1230595</v>
      </c>
    </row>
    <row r="55" spans="1:6" ht="27" customHeight="1">
      <c r="A55" s="66" t="s">
        <v>190</v>
      </c>
      <c r="B55" s="66" t="s">
        <v>209</v>
      </c>
      <c r="C55" s="69" t="s">
        <v>210</v>
      </c>
      <c r="D55" s="178"/>
      <c r="E55" s="177">
        <v>1000</v>
      </c>
      <c r="F55" s="67">
        <f t="shared" si="0"/>
        <v>1229595</v>
      </c>
    </row>
    <row r="56" spans="1:6" ht="27" customHeight="1">
      <c r="A56" s="66" t="s">
        <v>191</v>
      </c>
      <c r="B56" s="66" t="s">
        <v>209</v>
      </c>
      <c r="C56" s="69" t="s">
        <v>211</v>
      </c>
      <c r="D56" s="178"/>
      <c r="E56" s="177">
        <v>1000</v>
      </c>
      <c r="F56" s="67">
        <f t="shared" si="0"/>
        <v>1228595</v>
      </c>
    </row>
    <row r="57" spans="1:6" ht="27" customHeight="1">
      <c r="A57" s="66" t="s">
        <v>192</v>
      </c>
      <c r="B57" s="66" t="s">
        <v>209</v>
      </c>
      <c r="C57" s="69" t="s">
        <v>212</v>
      </c>
      <c r="D57" s="67"/>
      <c r="E57" s="177">
        <v>2095</v>
      </c>
      <c r="F57" s="67">
        <f t="shared" si="0"/>
        <v>1226500</v>
      </c>
    </row>
    <row r="58" spans="1:6" ht="27" customHeight="1">
      <c r="A58" s="66" t="s">
        <v>204</v>
      </c>
      <c r="B58" s="66" t="s">
        <v>209</v>
      </c>
      <c r="C58" s="69" t="s">
        <v>213</v>
      </c>
      <c r="D58" s="67"/>
      <c r="E58" s="177">
        <v>90</v>
      </c>
      <c r="F58" s="67">
        <f t="shared" si="0"/>
        <v>1226410</v>
      </c>
    </row>
    <row r="59" spans="1:6" ht="27" customHeight="1">
      <c r="A59" s="66" t="s">
        <v>205</v>
      </c>
      <c r="B59" s="66" t="s">
        <v>223</v>
      </c>
      <c r="C59" s="69" t="s">
        <v>224</v>
      </c>
      <c r="D59" s="67"/>
      <c r="E59" s="177">
        <v>3000</v>
      </c>
      <c r="F59" s="67">
        <f t="shared" si="0"/>
        <v>1223410</v>
      </c>
    </row>
    <row r="60" spans="1:6" ht="27" customHeight="1">
      <c r="A60" s="66" t="s">
        <v>206</v>
      </c>
      <c r="B60" s="66" t="s">
        <v>225</v>
      </c>
      <c r="C60" s="69" t="s">
        <v>212</v>
      </c>
      <c r="D60" s="67"/>
      <c r="E60" s="67">
        <v>2237</v>
      </c>
      <c r="F60" s="67">
        <f t="shared" si="0"/>
        <v>1221173</v>
      </c>
    </row>
    <row r="61" spans="1:6" ht="27" customHeight="1">
      <c r="A61" s="16" t="s">
        <v>227</v>
      </c>
      <c r="B61" s="16" t="s">
        <v>226</v>
      </c>
      <c r="C61" s="69" t="s">
        <v>228</v>
      </c>
      <c r="D61" s="67"/>
      <c r="E61" s="67">
        <v>1080</v>
      </c>
      <c r="F61" s="67">
        <f t="shared" si="0"/>
        <v>1220093</v>
      </c>
    </row>
    <row r="62" spans="1:6" ht="27" customHeight="1">
      <c r="A62" s="66" t="s">
        <v>207</v>
      </c>
      <c r="B62" s="66" t="s">
        <v>405</v>
      </c>
      <c r="C62" s="69" t="s">
        <v>406</v>
      </c>
      <c r="D62" s="67"/>
      <c r="E62" s="67">
        <v>500</v>
      </c>
      <c r="F62" s="67">
        <f t="shared" si="0"/>
        <v>1219593</v>
      </c>
    </row>
    <row r="63" spans="1:6" ht="27" customHeight="1">
      <c r="A63" s="66" t="s">
        <v>208</v>
      </c>
      <c r="B63" s="66" t="s">
        <v>405</v>
      </c>
      <c r="C63" s="69" t="s">
        <v>407</v>
      </c>
      <c r="D63" s="67"/>
      <c r="E63" s="67">
        <v>5800</v>
      </c>
      <c r="F63" s="67">
        <f t="shared" si="0"/>
        <v>1213793</v>
      </c>
    </row>
    <row r="64" spans="1:6" ht="27" customHeight="1">
      <c r="A64" s="66" t="s">
        <v>231</v>
      </c>
      <c r="B64" s="66" t="s">
        <v>409</v>
      </c>
      <c r="C64" s="69" t="s">
        <v>410</v>
      </c>
      <c r="D64" s="67"/>
      <c r="E64" s="67">
        <v>1835</v>
      </c>
      <c r="F64" s="67">
        <f t="shared" si="0"/>
        <v>1211958</v>
      </c>
    </row>
    <row r="65" spans="1:6" ht="27" customHeight="1">
      <c r="A65" s="66" t="s">
        <v>232</v>
      </c>
      <c r="B65" s="66" t="s">
        <v>405</v>
      </c>
      <c r="C65" s="69" t="s">
        <v>377</v>
      </c>
      <c r="D65" s="67"/>
      <c r="E65" s="67">
        <v>1300</v>
      </c>
      <c r="F65" s="67">
        <f t="shared" si="0"/>
        <v>1210658</v>
      </c>
    </row>
    <row r="66" spans="1:6" ht="27" customHeight="1">
      <c r="A66" s="66" t="s">
        <v>285</v>
      </c>
      <c r="B66" s="66" t="s">
        <v>283</v>
      </c>
      <c r="C66" s="69" t="s">
        <v>286</v>
      </c>
      <c r="D66" s="67"/>
      <c r="E66" s="67">
        <v>2650</v>
      </c>
      <c r="F66" s="67">
        <f t="shared" si="0"/>
        <v>1208008</v>
      </c>
    </row>
    <row r="67" spans="1:6" ht="27" customHeight="1">
      <c r="A67" s="66" t="s">
        <v>332</v>
      </c>
      <c r="B67" s="66" t="s">
        <v>333</v>
      </c>
      <c r="C67" s="69" t="s">
        <v>334</v>
      </c>
      <c r="D67" s="67"/>
      <c r="E67" s="67">
        <v>3100</v>
      </c>
      <c r="F67" s="67">
        <f t="shared" si="0"/>
        <v>1204908</v>
      </c>
    </row>
    <row r="68" spans="1:6" ht="27" customHeight="1">
      <c r="A68" s="66" t="s">
        <v>282</v>
      </c>
      <c r="B68" s="66" t="s">
        <v>283</v>
      </c>
      <c r="C68" s="69" t="s">
        <v>284</v>
      </c>
      <c r="D68" s="67"/>
      <c r="E68" s="67">
        <v>3150</v>
      </c>
      <c r="F68" s="67">
        <f aca="true" t="shared" si="1" ref="F68:F108">F67+D68-E68</f>
        <v>1201758</v>
      </c>
    </row>
    <row r="69" spans="1:6" ht="27" customHeight="1">
      <c r="A69" s="66" t="s">
        <v>335</v>
      </c>
      <c r="B69" s="66" t="s">
        <v>336</v>
      </c>
      <c r="C69" s="133" t="s">
        <v>463</v>
      </c>
      <c r="D69" s="67"/>
      <c r="E69" s="67">
        <v>18900</v>
      </c>
      <c r="F69" s="67">
        <f t="shared" si="1"/>
        <v>1182858</v>
      </c>
    </row>
    <row r="70" spans="1:6" ht="27" customHeight="1">
      <c r="A70" s="66" t="s">
        <v>337</v>
      </c>
      <c r="B70" s="66" t="s">
        <v>277</v>
      </c>
      <c r="C70" s="133" t="s">
        <v>338</v>
      </c>
      <c r="D70" s="177"/>
      <c r="E70" s="177">
        <v>870</v>
      </c>
      <c r="F70" s="67">
        <f t="shared" si="1"/>
        <v>1181988</v>
      </c>
    </row>
    <row r="71" spans="1:6" ht="27" customHeight="1">
      <c r="A71" s="66" t="s">
        <v>339</v>
      </c>
      <c r="B71" s="66" t="s">
        <v>340</v>
      </c>
      <c r="C71" s="69" t="s">
        <v>458</v>
      </c>
      <c r="D71" s="67"/>
      <c r="E71" s="67">
        <v>1000</v>
      </c>
      <c r="F71" s="67">
        <f t="shared" si="1"/>
        <v>1180988</v>
      </c>
    </row>
    <row r="72" spans="1:6" ht="27" customHeight="1">
      <c r="A72" s="66" t="s">
        <v>276</v>
      </c>
      <c r="B72" s="66" t="s">
        <v>341</v>
      </c>
      <c r="C72" s="69" t="s">
        <v>342</v>
      </c>
      <c r="D72" s="67"/>
      <c r="E72" s="67">
        <v>5866</v>
      </c>
      <c r="F72" s="67">
        <f t="shared" si="1"/>
        <v>1175122</v>
      </c>
    </row>
    <row r="73" spans="1:6" ht="27" customHeight="1">
      <c r="A73" s="66" t="s">
        <v>278</v>
      </c>
      <c r="B73" s="66" t="s">
        <v>277</v>
      </c>
      <c r="C73" s="69" t="s">
        <v>279</v>
      </c>
      <c r="D73" s="67"/>
      <c r="E73" s="67">
        <v>20000</v>
      </c>
      <c r="F73" s="67">
        <f t="shared" si="1"/>
        <v>1155122</v>
      </c>
    </row>
    <row r="74" spans="1:6" ht="27" customHeight="1">
      <c r="A74" s="66" t="s">
        <v>374</v>
      </c>
      <c r="B74" s="66" t="s">
        <v>277</v>
      </c>
      <c r="C74" s="69" t="s">
        <v>375</v>
      </c>
      <c r="D74" s="67"/>
      <c r="E74" s="67">
        <v>10010</v>
      </c>
      <c r="F74" s="67">
        <f t="shared" si="1"/>
        <v>1145112</v>
      </c>
    </row>
    <row r="75" spans="1:6" ht="27" customHeight="1">
      <c r="A75" s="66" t="s">
        <v>344</v>
      </c>
      <c r="B75" s="66" t="s">
        <v>343</v>
      </c>
      <c r="C75" s="69" t="s">
        <v>345</v>
      </c>
      <c r="D75" s="67"/>
      <c r="E75" s="67">
        <v>28800</v>
      </c>
      <c r="F75" s="67">
        <f t="shared" si="1"/>
        <v>1116312</v>
      </c>
    </row>
    <row r="76" spans="1:6" ht="27" customHeight="1">
      <c r="A76" s="66" t="s">
        <v>274</v>
      </c>
      <c r="B76" s="66" t="s">
        <v>346</v>
      </c>
      <c r="C76" s="69" t="s">
        <v>347</v>
      </c>
      <c r="D76" s="67"/>
      <c r="E76" s="67">
        <v>1000</v>
      </c>
      <c r="F76" s="67">
        <f t="shared" si="1"/>
        <v>1115312</v>
      </c>
    </row>
    <row r="77" spans="1:6" ht="27" customHeight="1">
      <c r="A77" s="66" t="s">
        <v>348</v>
      </c>
      <c r="B77" s="66" t="s">
        <v>277</v>
      </c>
      <c r="C77" s="204" t="s">
        <v>349</v>
      </c>
      <c r="D77" s="177"/>
      <c r="E77" s="177">
        <v>5544</v>
      </c>
      <c r="F77" s="67">
        <f t="shared" si="1"/>
        <v>1109768</v>
      </c>
    </row>
    <row r="78" spans="1:6" ht="27" customHeight="1">
      <c r="A78" s="66" t="s">
        <v>310</v>
      </c>
      <c r="B78" s="66" t="s">
        <v>277</v>
      </c>
      <c r="C78" s="133" t="s">
        <v>311</v>
      </c>
      <c r="D78" s="177"/>
      <c r="E78" s="177">
        <v>13000</v>
      </c>
      <c r="F78" s="67">
        <f t="shared" si="1"/>
        <v>1096768</v>
      </c>
    </row>
    <row r="79" spans="1:6" ht="27" customHeight="1">
      <c r="A79" s="66" t="s">
        <v>350</v>
      </c>
      <c r="B79" s="66" t="s">
        <v>351</v>
      </c>
      <c r="C79" s="133" t="s">
        <v>459</v>
      </c>
      <c r="D79" s="67"/>
      <c r="E79" s="67">
        <v>22220</v>
      </c>
      <c r="F79" s="67">
        <f t="shared" si="1"/>
        <v>1074548</v>
      </c>
    </row>
    <row r="80" spans="1:6" ht="27" customHeight="1">
      <c r="A80" s="66" t="s">
        <v>353</v>
      </c>
      <c r="B80" s="66" t="s">
        <v>321</v>
      </c>
      <c r="C80" s="69" t="s">
        <v>352</v>
      </c>
      <c r="D80" s="67"/>
      <c r="E80" s="67">
        <v>4555</v>
      </c>
      <c r="F80" s="67">
        <f t="shared" si="1"/>
        <v>1069993</v>
      </c>
    </row>
    <row r="81" spans="1:6" ht="27" customHeight="1">
      <c r="A81" s="66" t="s">
        <v>280</v>
      </c>
      <c r="B81" s="66" t="s">
        <v>354</v>
      </c>
      <c r="C81" s="69" t="s">
        <v>355</v>
      </c>
      <c r="D81" s="67"/>
      <c r="E81" s="67">
        <v>1000</v>
      </c>
      <c r="F81" s="67">
        <f t="shared" si="1"/>
        <v>1068993</v>
      </c>
    </row>
    <row r="82" spans="1:6" ht="27" customHeight="1">
      <c r="A82" s="66" t="s">
        <v>281</v>
      </c>
      <c r="B82" s="66" t="s">
        <v>356</v>
      </c>
      <c r="C82" s="69" t="s">
        <v>357</v>
      </c>
      <c r="D82" s="67"/>
      <c r="E82" s="67">
        <v>1000</v>
      </c>
      <c r="F82" s="67">
        <f t="shared" si="1"/>
        <v>1067993</v>
      </c>
    </row>
    <row r="83" spans="1:6" ht="27" customHeight="1">
      <c r="A83" s="66" t="s">
        <v>358</v>
      </c>
      <c r="B83" s="66" t="s">
        <v>359</v>
      </c>
      <c r="C83" s="133" t="s">
        <v>360</v>
      </c>
      <c r="D83" s="177"/>
      <c r="E83" s="177">
        <v>4440</v>
      </c>
      <c r="F83" s="67">
        <f t="shared" si="1"/>
        <v>1063553</v>
      </c>
    </row>
    <row r="84" spans="1:6" ht="27" customHeight="1">
      <c r="A84" s="66" t="s">
        <v>361</v>
      </c>
      <c r="B84" s="66" t="s">
        <v>308</v>
      </c>
      <c r="C84" s="133" t="s">
        <v>362</v>
      </c>
      <c r="D84" s="177"/>
      <c r="E84" s="177">
        <v>910</v>
      </c>
      <c r="F84" s="67">
        <f t="shared" si="1"/>
        <v>1062643</v>
      </c>
    </row>
    <row r="85" spans="1:6" ht="27" customHeight="1">
      <c r="A85" s="66" t="s">
        <v>307</v>
      </c>
      <c r="B85" s="66" t="s">
        <v>308</v>
      </c>
      <c r="C85" s="204" t="s">
        <v>309</v>
      </c>
      <c r="D85" s="177"/>
      <c r="E85" s="177">
        <v>3980</v>
      </c>
      <c r="F85" s="67">
        <f t="shared" si="1"/>
        <v>1058663</v>
      </c>
    </row>
    <row r="86" spans="1:6" ht="27" customHeight="1">
      <c r="A86" s="66" t="s">
        <v>364</v>
      </c>
      <c r="B86" s="66" t="s">
        <v>327</v>
      </c>
      <c r="C86" s="133" t="s">
        <v>269</v>
      </c>
      <c r="D86" s="177"/>
      <c r="E86" s="177">
        <v>1008</v>
      </c>
      <c r="F86" s="67">
        <f t="shared" si="1"/>
        <v>1057655</v>
      </c>
    </row>
    <row r="87" spans="1:6" ht="27" customHeight="1">
      <c r="A87" s="66" t="s">
        <v>290</v>
      </c>
      <c r="B87" s="66" t="s">
        <v>327</v>
      </c>
      <c r="C87" s="69" t="s">
        <v>365</v>
      </c>
      <c r="D87" s="67"/>
      <c r="E87" s="67">
        <v>3100</v>
      </c>
      <c r="F87" s="67">
        <f t="shared" si="1"/>
        <v>1054555</v>
      </c>
    </row>
    <row r="88" spans="1:6" ht="27" customHeight="1">
      <c r="A88" s="66" t="s">
        <v>376</v>
      </c>
      <c r="B88" s="66" t="s">
        <v>266</v>
      </c>
      <c r="C88" s="69" t="s">
        <v>377</v>
      </c>
      <c r="D88" s="67"/>
      <c r="E88" s="67">
        <v>4345</v>
      </c>
      <c r="F88" s="67">
        <f t="shared" si="1"/>
        <v>1050210</v>
      </c>
    </row>
    <row r="89" spans="1:6" ht="27" customHeight="1">
      <c r="A89" s="66" t="s">
        <v>378</v>
      </c>
      <c r="B89" s="66" t="s">
        <v>266</v>
      </c>
      <c r="C89" s="133" t="s">
        <v>239</v>
      </c>
      <c r="D89" s="177"/>
      <c r="E89" s="177">
        <v>91</v>
      </c>
      <c r="F89" s="67">
        <f t="shared" si="1"/>
        <v>1050119</v>
      </c>
    </row>
    <row r="90" spans="1:6" ht="27" customHeight="1">
      <c r="A90" s="66" t="s">
        <v>379</v>
      </c>
      <c r="B90" s="66" t="s">
        <v>266</v>
      </c>
      <c r="C90" s="69" t="s">
        <v>380</v>
      </c>
      <c r="D90" s="67"/>
      <c r="E90" s="67">
        <v>4500</v>
      </c>
      <c r="F90" s="67">
        <f t="shared" si="1"/>
        <v>1045619</v>
      </c>
    </row>
    <row r="91" spans="1:6" ht="27" customHeight="1">
      <c r="A91" s="66" t="s">
        <v>381</v>
      </c>
      <c r="B91" s="66" t="s">
        <v>266</v>
      </c>
      <c r="C91" s="133" t="s">
        <v>382</v>
      </c>
      <c r="D91" s="177"/>
      <c r="E91" s="177">
        <v>2588</v>
      </c>
      <c r="F91" s="67">
        <f t="shared" si="1"/>
        <v>1043031</v>
      </c>
    </row>
    <row r="92" spans="1:6" ht="27" customHeight="1">
      <c r="A92" s="66" t="s">
        <v>258</v>
      </c>
      <c r="B92" s="66" t="s">
        <v>266</v>
      </c>
      <c r="C92" s="133" t="s">
        <v>383</v>
      </c>
      <c r="D92" s="177"/>
      <c r="E92" s="177">
        <v>898</v>
      </c>
      <c r="F92" s="67">
        <f t="shared" si="1"/>
        <v>1042133</v>
      </c>
    </row>
    <row r="93" spans="1:6" ht="27" customHeight="1">
      <c r="A93" s="66" t="s">
        <v>460</v>
      </c>
      <c r="B93" s="66" t="s">
        <v>266</v>
      </c>
      <c r="C93" s="204" t="s">
        <v>461</v>
      </c>
      <c r="D93" s="207"/>
      <c r="E93" s="177">
        <v>37200</v>
      </c>
      <c r="F93" s="67">
        <f t="shared" si="1"/>
        <v>1004933</v>
      </c>
    </row>
    <row r="94" spans="1:6" ht="27" customHeight="1">
      <c r="A94" s="66" t="s">
        <v>384</v>
      </c>
      <c r="B94" s="66" t="s">
        <v>271</v>
      </c>
      <c r="C94" s="69" t="s">
        <v>385</v>
      </c>
      <c r="D94" s="67"/>
      <c r="E94" s="67">
        <v>1200</v>
      </c>
      <c r="F94" s="67">
        <f t="shared" si="1"/>
        <v>1003733</v>
      </c>
    </row>
    <row r="95" spans="1:6" ht="27" customHeight="1">
      <c r="A95" s="66" t="s">
        <v>304</v>
      </c>
      <c r="B95" s="66" t="s">
        <v>271</v>
      </c>
      <c r="C95" s="133" t="s">
        <v>305</v>
      </c>
      <c r="D95" s="177"/>
      <c r="E95" s="177">
        <v>3500</v>
      </c>
      <c r="F95" s="67">
        <f t="shared" si="1"/>
        <v>1000233</v>
      </c>
    </row>
    <row r="96" spans="1:6" ht="27" customHeight="1">
      <c r="A96" s="66" t="s">
        <v>306</v>
      </c>
      <c r="B96" s="66" t="s">
        <v>271</v>
      </c>
      <c r="C96" s="133" t="s">
        <v>246</v>
      </c>
      <c r="D96" s="177"/>
      <c r="E96" s="177">
        <v>50480</v>
      </c>
      <c r="F96" s="67">
        <f t="shared" si="1"/>
        <v>949753</v>
      </c>
    </row>
    <row r="97" spans="1:6" ht="27" customHeight="1">
      <c r="A97" s="66" t="s">
        <v>386</v>
      </c>
      <c r="B97" s="66" t="s">
        <v>271</v>
      </c>
      <c r="C97" s="69" t="s">
        <v>387</v>
      </c>
      <c r="D97" s="67"/>
      <c r="E97" s="67">
        <v>6450</v>
      </c>
      <c r="F97" s="67">
        <f t="shared" si="1"/>
        <v>943303</v>
      </c>
    </row>
    <row r="98" spans="1:6" ht="27" customHeight="1">
      <c r="A98" s="66" t="s">
        <v>492</v>
      </c>
      <c r="B98" s="66" t="s">
        <v>390</v>
      </c>
      <c r="C98" s="133" t="s">
        <v>391</v>
      </c>
      <c r="D98" s="177"/>
      <c r="E98" s="177">
        <v>24000</v>
      </c>
      <c r="F98" s="67">
        <f t="shared" si="1"/>
        <v>919303</v>
      </c>
    </row>
    <row r="99" spans="1:6" ht="27" customHeight="1">
      <c r="A99" s="66" t="s">
        <v>392</v>
      </c>
      <c r="B99" s="66" t="s">
        <v>390</v>
      </c>
      <c r="C99" s="69" t="s">
        <v>393</v>
      </c>
      <c r="D99" s="67"/>
      <c r="E99" s="67">
        <v>10000</v>
      </c>
      <c r="F99" s="67">
        <f t="shared" si="1"/>
        <v>909303</v>
      </c>
    </row>
    <row r="100" spans="1:6" ht="27" customHeight="1">
      <c r="A100" s="66" t="s">
        <v>312</v>
      </c>
      <c r="B100" s="66" t="s">
        <v>390</v>
      </c>
      <c r="C100" s="202" t="s">
        <v>394</v>
      </c>
      <c r="D100" s="67"/>
      <c r="E100" s="67">
        <v>3300</v>
      </c>
      <c r="F100" s="67">
        <f t="shared" si="1"/>
        <v>906003</v>
      </c>
    </row>
    <row r="101" spans="1:6" ht="27" customHeight="1">
      <c r="A101" s="66" t="s">
        <v>395</v>
      </c>
      <c r="B101" s="66" t="s">
        <v>390</v>
      </c>
      <c r="C101" s="133" t="s">
        <v>243</v>
      </c>
      <c r="D101" s="177"/>
      <c r="E101" s="177">
        <v>2880</v>
      </c>
      <c r="F101" s="67">
        <f t="shared" si="1"/>
        <v>903123</v>
      </c>
    </row>
    <row r="102" spans="1:6" ht="27" customHeight="1">
      <c r="A102" s="66" t="s">
        <v>396</v>
      </c>
      <c r="B102" s="66" t="s">
        <v>390</v>
      </c>
      <c r="C102" s="202" t="s">
        <v>397</v>
      </c>
      <c r="D102" s="67"/>
      <c r="E102" s="67">
        <v>1724</v>
      </c>
      <c r="F102" s="67">
        <f t="shared" si="1"/>
        <v>901399</v>
      </c>
    </row>
    <row r="103" spans="1:6" ht="27" customHeight="1">
      <c r="A103" s="66" t="s">
        <v>398</v>
      </c>
      <c r="B103" s="66" t="s">
        <v>296</v>
      </c>
      <c r="C103" s="69" t="s">
        <v>399</v>
      </c>
      <c r="D103" s="67"/>
      <c r="E103" s="67">
        <v>5600</v>
      </c>
      <c r="F103" s="67">
        <f t="shared" si="1"/>
        <v>895799</v>
      </c>
    </row>
    <row r="104" spans="1:6" ht="27" customHeight="1">
      <c r="A104" s="66" t="s">
        <v>295</v>
      </c>
      <c r="B104" s="66" t="s">
        <v>400</v>
      </c>
      <c r="C104" s="133" t="s">
        <v>298</v>
      </c>
      <c r="D104" s="177"/>
      <c r="E104" s="177">
        <v>960</v>
      </c>
      <c r="F104" s="67">
        <f t="shared" si="1"/>
        <v>894839</v>
      </c>
    </row>
    <row r="105" spans="1:6" ht="27" customHeight="1">
      <c r="A105" s="66" t="s">
        <v>464</v>
      </c>
      <c r="B105" s="66" t="s">
        <v>470</v>
      </c>
      <c r="C105" s="133" t="s">
        <v>468</v>
      </c>
      <c r="D105" s="177"/>
      <c r="E105" s="177">
        <v>12000</v>
      </c>
      <c r="F105" s="67">
        <f t="shared" si="1"/>
        <v>882839</v>
      </c>
    </row>
    <row r="106" spans="1:6" ht="27" customHeight="1">
      <c r="A106" s="66" t="s">
        <v>465</v>
      </c>
      <c r="B106" s="66" t="s">
        <v>469</v>
      </c>
      <c r="C106" s="133" t="s">
        <v>473</v>
      </c>
      <c r="D106" s="177"/>
      <c r="E106" s="177">
        <v>19000</v>
      </c>
      <c r="F106" s="67">
        <f t="shared" si="1"/>
        <v>863839</v>
      </c>
    </row>
    <row r="107" spans="1:6" ht="27" customHeight="1">
      <c r="A107" s="66" t="s">
        <v>466</v>
      </c>
      <c r="B107" s="66" t="s">
        <v>476</v>
      </c>
      <c r="C107" s="133" t="s">
        <v>477</v>
      </c>
      <c r="D107" s="177"/>
      <c r="E107" s="177">
        <v>1790</v>
      </c>
      <c r="F107" s="67">
        <f t="shared" si="1"/>
        <v>862049</v>
      </c>
    </row>
    <row r="108" spans="1:6" s="226" customFormat="1" ht="27" customHeight="1">
      <c r="A108" s="20" t="s">
        <v>467</v>
      </c>
      <c r="B108" s="20" t="s">
        <v>484</v>
      </c>
      <c r="C108" s="223" t="s">
        <v>485</v>
      </c>
      <c r="D108" s="224"/>
      <c r="E108" s="224">
        <v>1610</v>
      </c>
      <c r="F108" s="67">
        <f t="shared" si="1"/>
        <v>860439</v>
      </c>
    </row>
    <row r="109" spans="1:6" ht="27" customHeight="1">
      <c r="A109" s="227"/>
      <c r="B109" s="227"/>
      <c r="C109" s="228"/>
      <c r="D109" s="229"/>
      <c r="E109" s="229"/>
      <c r="F109" s="225"/>
    </row>
    <row r="110" spans="1:6" ht="27" customHeight="1">
      <c r="A110" s="76" t="s">
        <v>142</v>
      </c>
      <c r="B110" s="76"/>
      <c r="C110" s="77"/>
      <c r="D110" s="78">
        <f>SUM(D3:D109)</f>
        <v>1297465</v>
      </c>
      <c r="E110" s="78">
        <f>SUM(E4:E109)</f>
        <v>437026</v>
      </c>
      <c r="F110" s="230">
        <f>D110-E110</f>
        <v>860439</v>
      </c>
    </row>
    <row r="112" ht="16.5">
      <c r="E112" s="70"/>
    </row>
    <row r="116" ht="16.5">
      <c r="E116" s="70"/>
    </row>
    <row r="121" ht="16.5">
      <c r="K121" s="68" t="s">
        <v>404</v>
      </c>
    </row>
  </sheetData>
  <mergeCells count="1">
    <mergeCell ref="A1:F1"/>
  </mergeCells>
  <printOptions/>
  <pageMargins left="0.7" right="0.32" top="0.97" bottom="0.6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SheetLayoutView="100" workbookViewId="0" topLeftCell="A133">
      <selection activeCell="F149" sqref="F149"/>
    </sheetView>
  </sheetViews>
  <sheetFormatPr defaultColWidth="9.00390625" defaultRowHeight="16.5"/>
  <cols>
    <col min="1" max="1" width="9.375" style="93" customWidth="1"/>
    <col min="2" max="2" width="9.00390625" style="93" customWidth="1"/>
    <col min="3" max="3" width="37.375" style="68" customWidth="1"/>
    <col min="4" max="4" width="12.00390625" style="68" customWidth="1"/>
    <col min="5" max="5" width="12.875" style="68" customWidth="1"/>
    <col min="6" max="6" width="12.00390625" style="68" customWidth="1"/>
    <col min="7" max="7" width="25.00390625" style="68" customWidth="1"/>
    <col min="8" max="9" width="9.00390625" style="68" customWidth="1"/>
    <col min="10" max="10" width="10.00390625" style="68" bestFit="1" customWidth="1"/>
    <col min="11" max="16384" width="9.00390625" style="68" customWidth="1"/>
  </cols>
  <sheetData>
    <row r="1" spans="1:7" ht="50.25" customHeight="1">
      <c r="A1" s="240" t="s">
        <v>481</v>
      </c>
      <c r="B1" s="240"/>
      <c r="C1" s="240"/>
      <c r="D1" s="240"/>
      <c r="E1" s="240"/>
      <c r="F1" s="240"/>
      <c r="G1" s="240"/>
    </row>
    <row r="2" spans="1:7" ht="39.75" customHeight="1">
      <c r="A2" s="66" t="s">
        <v>4</v>
      </c>
      <c r="B2" s="66" t="s">
        <v>411</v>
      </c>
      <c r="C2" s="66" t="s">
        <v>5</v>
      </c>
      <c r="D2" s="66" t="s">
        <v>9</v>
      </c>
      <c r="E2" s="66" t="s">
        <v>181</v>
      </c>
      <c r="F2" s="66" t="s">
        <v>182</v>
      </c>
      <c r="G2" s="99" t="s">
        <v>183</v>
      </c>
    </row>
    <row r="3" spans="1:7" ht="39.75" customHeight="1">
      <c r="A3" s="16"/>
      <c r="B3" s="16" t="s">
        <v>412</v>
      </c>
      <c r="C3" s="66" t="s">
        <v>116</v>
      </c>
      <c r="D3" s="116">
        <v>356294</v>
      </c>
      <c r="E3" s="116">
        <v>356294</v>
      </c>
      <c r="F3" s="116">
        <f>D3-E3</f>
        <v>0</v>
      </c>
      <c r="G3" s="101"/>
    </row>
    <row r="4" spans="1:7" ht="123.75" customHeight="1">
      <c r="A4" s="61" t="s">
        <v>216</v>
      </c>
      <c r="B4" s="61" t="s">
        <v>217</v>
      </c>
      <c r="C4" s="69" t="s">
        <v>117</v>
      </c>
      <c r="D4" s="116">
        <v>261854</v>
      </c>
      <c r="E4" s="116">
        <v>218300</v>
      </c>
      <c r="F4" s="116">
        <f aca="true" t="shared" si="0" ref="F4:F12">D4-E4</f>
        <v>43554</v>
      </c>
      <c r="G4" s="101"/>
    </row>
    <row r="5" spans="1:7" ht="57" customHeight="1">
      <c r="A5" s="206" t="s">
        <v>373</v>
      </c>
      <c r="B5" s="221" t="s">
        <v>462</v>
      </c>
      <c r="C5" s="133" t="s">
        <v>372</v>
      </c>
      <c r="D5" s="116">
        <v>46480</v>
      </c>
      <c r="E5" s="116">
        <v>46410</v>
      </c>
      <c r="F5" s="116">
        <f t="shared" si="0"/>
        <v>70</v>
      </c>
      <c r="G5" s="101"/>
    </row>
    <row r="6" spans="1:7" ht="39.75" customHeight="1">
      <c r="A6" s="244" t="s">
        <v>495</v>
      </c>
      <c r="B6" s="221" t="s">
        <v>490</v>
      </c>
      <c r="C6" s="69" t="s">
        <v>488</v>
      </c>
      <c r="D6" s="116">
        <v>49800</v>
      </c>
      <c r="E6" s="116">
        <v>49500</v>
      </c>
      <c r="F6" s="116">
        <f t="shared" si="0"/>
        <v>300</v>
      </c>
      <c r="G6" s="101"/>
    </row>
    <row r="7" spans="1:7" ht="39.75" customHeight="1">
      <c r="A7" s="61" t="s">
        <v>493</v>
      </c>
      <c r="B7" s="231" t="s">
        <v>494</v>
      </c>
      <c r="C7" s="69" t="s">
        <v>118</v>
      </c>
      <c r="D7" s="116">
        <v>2101</v>
      </c>
      <c r="E7" s="116">
        <v>485</v>
      </c>
      <c r="F7" s="116">
        <f t="shared" si="0"/>
        <v>1616</v>
      </c>
      <c r="G7" s="101"/>
    </row>
    <row r="8" spans="1:7" ht="67.5" customHeight="1">
      <c r="A8" s="181" t="s">
        <v>413</v>
      </c>
      <c r="B8" s="182" t="s">
        <v>414</v>
      </c>
      <c r="C8" s="69" t="s">
        <v>329</v>
      </c>
      <c r="D8" s="116">
        <v>20000</v>
      </c>
      <c r="E8" s="154">
        <v>22116</v>
      </c>
      <c r="F8" s="116">
        <f t="shared" si="0"/>
        <v>-2116</v>
      </c>
      <c r="G8" s="199" t="s">
        <v>415</v>
      </c>
    </row>
    <row r="9" spans="1:7" ht="111" customHeight="1">
      <c r="A9" s="61" t="s">
        <v>496</v>
      </c>
      <c r="B9" s="61" t="s">
        <v>497</v>
      </c>
      <c r="C9" s="69" t="s">
        <v>119</v>
      </c>
      <c r="D9" s="116">
        <v>0</v>
      </c>
      <c r="E9" s="154">
        <v>433000</v>
      </c>
      <c r="F9" s="116">
        <f t="shared" si="0"/>
        <v>-433000</v>
      </c>
      <c r="G9" s="199" t="s">
        <v>498</v>
      </c>
    </row>
    <row r="10" spans="1:7" ht="39.75" customHeight="1">
      <c r="A10" s="66" t="s">
        <v>313</v>
      </c>
      <c r="B10" s="201" t="s">
        <v>314</v>
      </c>
      <c r="C10" s="133" t="s">
        <v>245</v>
      </c>
      <c r="D10" s="116">
        <v>0</v>
      </c>
      <c r="E10" s="177">
        <v>53105</v>
      </c>
      <c r="F10" s="116">
        <f t="shared" si="0"/>
        <v>-53105</v>
      </c>
      <c r="G10" s="180"/>
    </row>
    <row r="11" spans="1:7" ht="39.75" customHeight="1">
      <c r="A11" s="174" t="s">
        <v>273</v>
      </c>
      <c r="B11" s="232" t="s">
        <v>491</v>
      </c>
      <c r="C11" s="133" t="s">
        <v>275</v>
      </c>
      <c r="D11" s="116">
        <v>0</v>
      </c>
      <c r="E11" s="176">
        <v>4555</v>
      </c>
      <c r="F11" s="116">
        <f t="shared" si="0"/>
        <v>-4555</v>
      </c>
      <c r="G11" s="180"/>
    </row>
    <row r="12" spans="1:7" ht="39.75" customHeight="1">
      <c r="A12" s="206" t="s">
        <v>323</v>
      </c>
      <c r="B12" s="200" t="s">
        <v>319</v>
      </c>
      <c r="C12" s="69" t="s">
        <v>115</v>
      </c>
      <c r="D12" s="116">
        <v>70000</v>
      </c>
      <c r="E12" s="177">
        <v>113700</v>
      </c>
      <c r="F12" s="116">
        <f t="shared" si="0"/>
        <v>-43700</v>
      </c>
      <c r="G12" s="102"/>
    </row>
    <row r="13" spans="1:10" ht="39.75" customHeight="1" thickBot="1">
      <c r="A13" s="79"/>
      <c r="B13" s="79"/>
      <c r="C13" s="105" t="s">
        <v>43</v>
      </c>
      <c r="D13" s="155">
        <f>SUM(D3:D12)</f>
        <v>806529</v>
      </c>
      <c r="E13" s="155">
        <f>SUM(E3:E12)</f>
        <v>1297465</v>
      </c>
      <c r="F13" s="155">
        <f>SUM(F3:F12)</f>
        <v>-490936</v>
      </c>
      <c r="G13" s="106"/>
      <c r="J13" s="107"/>
    </row>
    <row r="14" spans="1:7" ht="33" customHeight="1" thickTop="1">
      <c r="A14" s="16" t="s">
        <v>4</v>
      </c>
      <c r="B14" s="16" t="s">
        <v>411</v>
      </c>
      <c r="C14" s="66" t="s">
        <v>5</v>
      </c>
      <c r="D14" s="66" t="s">
        <v>41</v>
      </c>
      <c r="E14" s="66" t="s">
        <v>1</v>
      </c>
      <c r="F14" s="66" t="s">
        <v>134</v>
      </c>
      <c r="G14" s="99" t="s">
        <v>183</v>
      </c>
    </row>
    <row r="15" spans="1:7" s="109" customFormat="1" ht="33" customHeight="1">
      <c r="A15" s="148" t="s">
        <v>12</v>
      </c>
      <c r="B15" s="80"/>
      <c r="C15" s="81" t="s">
        <v>13</v>
      </c>
      <c r="D15" s="100">
        <v>6000</v>
      </c>
      <c r="E15" s="156"/>
      <c r="F15" s="156"/>
      <c r="G15" s="108"/>
    </row>
    <row r="16" spans="1:7" s="109" customFormat="1" ht="33" customHeight="1">
      <c r="A16" s="16" t="s">
        <v>58</v>
      </c>
      <c r="B16" s="16" t="s">
        <v>416</v>
      </c>
      <c r="C16" s="69" t="s">
        <v>137</v>
      </c>
      <c r="D16" s="157"/>
      <c r="E16" s="157">
        <v>170</v>
      </c>
      <c r="F16" s="156"/>
      <c r="G16" s="108"/>
    </row>
    <row r="17" spans="1:7" s="109" customFormat="1" ht="33" customHeight="1">
      <c r="A17" s="16" t="s">
        <v>59</v>
      </c>
      <c r="B17" s="16" t="s">
        <v>416</v>
      </c>
      <c r="C17" s="69" t="s">
        <v>129</v>
      </c>
      <c r="D17" s="157"/>
      <c r="E17" s="157">
        <v>480</v>
      </c>
      <c r="F17" s="156"/>
      <c r="G17" s="108"/>
    </row>
    <row r="18" spans="1:7" s="109" customFormat="1" ht="33" customHeight="1">
      <c r="A18" s="16" t="s">
        <v>60</v>
      </c>
      <c r="B18" s="16" t="s">
        <v>416</v>
      </c>
      <c r="C18" s="69" t="s">
        <v>130</v>
      </c>
      <c r="D18" s="157"/>
      <c r="E18" s="157">
        <v>50</v>
      </c>
      <c r="F18" s="156"/>
      <c r="G18" s="108"/>
    </row>
    <row r="19" spans="1:7" s="109" customFormat="1" ht="33" customHeight="1">
      <c r="A19" s="66" t="s">
        <v>204</v>
      </c>
      <c r="B19" s="66" t="s">
        <v>209</v>
      </c>
      <c r="C19" s="69" t="s">
        <v>213</v>
      </c>
      <c r="D19" s="67"/>
      <c r="E19" s="177">
        <v>90</v>
      </c>
      <c r="F19" s="156"/>
      <c r="G19" s="108"/>
    </row>
    <row r="20" spans="1:7" s="109" customFormat="1" ht="33" customHeight="1">
      <c r="A20" s="66" t="s">
        <v>205</v>
      </c>
      <c r="B20" s="66" t="s">
        <v>214</v>
      </c>
      <c r="C20" s="69" t="s">
        <v>417</v>
      </c>
      <c r="D20" s="67"/>
      <c r="E20" s="177">
        <v>3000</v>
      </c>
      <c r="F20" s="156"/>
      <c r="G20" s="108"/>
    </row>
    <row r="21" spans="1:7" s="109" customFormat="1" ht="33" customHeight="1">
      <c r="A21" s="66" t="s">
        <v>207</v>
      </c>
      <c r="B21" s="66" t="s">
        <v>405</v>
      </c>
      <c r="C21" s="69" t="s">
        <v>406</v>
      </c>
      <c r="D21" s="67"/>
      <c r="E21" s="67">
        <v>500</v>
      </c>
      <c r="F21" s="156"/>
      <c r="G21" s="108"/>
    </row>
    <row r="22" spans="1:7" s="109" customFormat="1" ht="33" customHeight="1">
      <c r="A22" s="16"/>
      <c r="B22" s="16"/>
      <c r="C22" s="69"/>
      <c r="D22" s="100"/>
      <c r="E22" s="100"/>
      <c r="F22" s="156"/>
      <c r="G22" s="108"/>
    </row>
    <row r="23" spans="1:7" s="109" customFormat="1" ht="33" customHeight="1" thickBot="1">
      <c r="A23" s="82"/>
      <c r="B23" s="82"/>
      <c r="C23" s="110" t="s">
        <v>43</v>
      </c>
      <c r="D23" s="158">
        <f>SUM(D15:D22)</f>
        <v>6000</v>
      </c>
      <c r="E23" s="158">
        <f>SUM(E16:E22)</f>
        <v>4290</v>
      </c>
      <c r="F23" s="158">
        <f>E13-E23</f>
        <v>1293175</v>
      </c>
      <c r="G23" s="111"/>
    </row>
    <row r="24" spans="1:7" s="109" customFormat="1" ht="33" customHeight="1" thickTop="1">
      <c r="A24" s="149" t="s">
        <v>14</v>
      </c>
      <c r="B24" s="83"/>
      <c r="C24" s="84" t="s">
        <v>15</v>
      </c>
      <c r="D24" s="159">
        <v>5000</v>
      </c>
      <c r="E24" s="159"/>
      <c r="F24" s="160"/>
      <c r="G24" s="112"/>
    </row>
    <row r="25" spans="1:7" s="109" customFormat="1" ht="33" customHeight="1">
      <c r="A25" s="150" t="s">
        <v>401</v>
      </c>
      <c r="B25" s="17" t="s">
        <v>402</v>
      </c>
      <c r="C25" s="74" t="s">
        <v>124</v>
      </c>
      <c r="D25" s="161"/>
      <c r="E25" s="161">
        <v>690</v>
      </c>
      <c r="F25" s="162"/>
      <c r="G25" s="113"/>
    </row>
    <row r="26" spans="1:7" s="109" customFormat="1" ht="33" customHeight="1">
      <c r="A26" s="16" t="s">
        <v>403</v>
      </c>
      <c r="B26" s="16" t="s">
        <v>402</v>
      </c>
      <c r="C26" s="69" t="s">
        <v>125</v>
      </c>
      <c r="D26" s="100"/>
      <c r="E26" s="100">
        <v>1050</v>
      </c>
      <c r="F26" s="156"/>
      <c r="G26" s="108"/>
    </row>
    <row r="27" spans="1:7" s="109" customFormat="1" ht="33" customHeight="1">
      <c r="A27" s="16"/>
      <c r="B27" s="16"/>
      <c r="C27" s="69"/>
      <c r="D27" s="100"/>
      <c r="E27" s="100"/>
      <c r="F27" s="163"/>
      <c r="G27" s="114"/>
    </row>
    <row r="28" spans="1:7" s="109" customFormat="1" ht="33" customHeight="1" thickBot="1">
      <c r="A28" s="82"/>
      <c r="B28" s="82"/>
      <c r="C28" s="110" t="s">
        <v>43</v>
      </c>
      <c r="D28" s="158">
        <f>SUM(D24:D27)</f>
        <v>5000</v>
      </c>
      <c r="E28" s="158">
        <f>SUM(E25:E27)</f>
        <v>1740</v>
      </c>
      <c r="F28" s="158">
        <f>F23-E28</f>
        <v>1291435</v>
      </c>
      <c r="G28" s="111"/>
    </row>
    <row r="29" spans="1:7" s="109" customFormat="1" ht="33" customHeight="1" thickTop="1">
      <c r="A29" s="149" t="s">
        <v>16</v>
      </c>
      <c r="B29" s="83"/>
      <c r="C29" s="85" t="s">
        <v>17</v>
      </c>
      <c r="D29" s="159">
        <v>35000</v>
      </c>
      <c r="E29" s="160"/>
      <c r="F29" s="156"/>
      <c r="G29" s="108"/>
    </row>
    <row r="30" spans="1:7" s="109" customFormat="1" ht="33" customHeight="1">
      <c r="A30" s="16" t="s">
        <v>62</v>
      </c>
      <c r="B30" s="16" t="s">
        <v>418</v>
      </c>
      <c r="C30" s="69" t="s">
        <v>132</v>
      </c>
      <c r="D30" s="157"/>
      <c r="E30" s="157">
        <v>1740</v>
      </c>
      <c r="F30" s="156"/>
      <c r="G30" s="108"/>
    </row>
    <row r="31" spans="1:7" s="109" customFormat="1" ht="33" customHeight="1">
      <c r="A31" s="16" t="s">
        <v>67</v>
      </c>
      <c r="B31" s="16" t="s">
        <v>419</v>
      </c>
      <c r="C31" s="69" t="s">
        <v>141</v>
      </c>
      <c r="D31" s="157"/>
      <c r="E31" s="157">
        <v>800</v>
      </c>
      <c r="F31" s="163"/>
      <c r="G31" s="114"/>
    </row>
    <row r="32" spans="1:7" s="109" customFormat="1" ht="33" customHeight="1">
      <c r="A32" s="16" t="s">
        <v>69</v>
      </c>
      <c r="B32" s="16" t="s">
        <v>371</v>
      </c>
      <c r="C32" s="69" t="s">
        <v>133</v>
      </c>
      <c r="D32" s="157"/>
      <c r="E32" s="157">
        <v>840</v>
      </c>
      <c r="F32" s="163"/>
      <c r="G32" s="114"/>
    </row>
    <row r="33" spans="1:7" s="109" customFormat="1" ht="33" customHeight="1">
      <c r="A33" s="66" t="s">
        <v>188</v>
      </c>
      <c r="B33" s="66" t="s">
        <v>187</v>
      </c>
      <c r="C33" s="69" t="s">
        <v>420</v>
      </c>
      <c r="D33" s="177"/>
      <c r="E33" s="177">
        <v>2500</v>
      </c>
      <c r="F33" s="163"/>
      <c r="G33" s="114"/>
    </row>
    <row r="34" spans="1:7" s="109" customFormat="1" ht="33" customHeight="1">
      <c r="A34" s="66" t="s">
        <v>312</v>
      </c>
      <c r="B34" s="66" t="s">
        <v>390</v>
      </c>
      <c r="C34" s="202" t="s">
        <v>394</v>
      </c>
      <c r="D34" s="67"/>
      <c r="E34" s="67">
        <v>3300</v>
      </c>
      <c r="F34" s="163"/>
      <c r="G34" s="114"/>
    </row>
    <row r="35" spans="1:7" s="109" customFormat="1" ht="33" customHeight="1">
      <c r="A35" s="66" t="s">
        <v>396</v>
      </c>
      <c r="B35" s="66" t="s">
        <v>390</v>
      </c>
      <c r="C35" s="202" t="s">
        <v>397</v>
      </c>
      <c r="D35" s="67"/>
      <c r="E35" s="67">
        <v>1724</v>
      </c>
      <c r="F35" s="163"/>
      <c r="G35" s="114"/>
    </row>
    <row r="36" spans="1:7" s="109" customFormat="1" ht="33" customHeight="1">
      <c r="A36" s="86"/>
      <c r="B36" s="86"/>
      <c r="C36" s="115"/>
      <c r="D36" s="103"/>
      <c r="E36" s="103"/>
      <c r="F36" s="163"/>
      <c r="G36" s="114"/>
    </row>
    <row r="37" spans="1:7" ht="33" customHeight="1" thickBot="1">
      <c r="A37" s="82"/>
      <c r="B37" s="82"/>
      <c r="C37" s="110" t="s">
        <v>43</v>
      </c>
      <c r="D37" s="158">
        <f>SUM(D29:D36)</f>
        <v>35000</v>
      </c>
      <c r="E37" s="158">
        <f>SUM(E30:E36)</f>
        <v>10904</v>
      </c>
      <c r="F37" s="158">
        <f>F28-E37</f>
        <v>1280531</v>
      </c>
      <c r="G37" s="111"/>
    </row>
    <row r="38" spans="1:7" ht="33" customHeight="1" thickTop="1">
      <c r="A38" s="149" t="s">
        <v>18</v>
      </c>
      <c r="B38" s="83"/>
      <c r="C38" s="85" t="s">
        <v>19</v>
      </c>
      <c r="D38" s="171">
        <v>20000</v>
      </c>
      <c r="E38" s="159"/>
      <c r="F38" s="100"/>
      <c r="G38" s="116"/>
    </row>
    <row r="39" spans="1:7" ht="33" customHeight="1">
      <c r="A39" s="16" t="s">
        <v>421</v>
      </c>
      <c r="B39" s="16" t="s">
        <v>402</v>
      </c>
      <c r="C39" s="69" t="s">
        <v>126</v>
      </c>
      <c r="D39" s="100"/>
      <c r="E39" s="100">
        <v>2000</v>
      </c>
      <c r="F39" s="100"/>
      <c r="G39" s="116"/>
    </row>
    <row r="40" spans="1:7" ht="33" customHeight="1">
      <c r="A40" s="16" t="s">
        <v>64</v>
      </c>
      <c r="B40" s="16" t="s">
        <v>418</v>
      </c>
      <c r="C40" s="69" t="s">
        <v>140</v>
      </c>
      <c r="D40" s="157"/>
      <c r="E40" s="157">
        <v>1000</v>
      </c>
      <c r="F40" s="100"/>
      <c r="G40" s="116"/>
    </row>
    <row r="41" spans="1:7" ht="33" customHeight="1">
      <c r="A41" s="66" t="s">
        <v>190</v>
      </c>
      <c r="B41" s="66" t="s">
        <v>209</v>
      </c>
      <c r="C41" s="69" t="s">
        <v>422</v>
      </c>
      <c r="D41" s="177"/>
      <c r="E41" s="177">
        <v>1000</v>
      </c>
      <c r="F41" s="100"/>
      <c r="G41" s="154"/>
    </row>
    <row r="42" spans="1:7" ht="33" customHeight="1">
      <c r="A42" s="66" t="s">
        <v>191</v>
      </c>
      <c r="B42" s="66" t="s">
        <v>209</v>
      </c>
      <c r="C42" s="69" t="s">
        <v>423</v>
      </c>
      <c r="D42" s="177"/>
      <c r="E42" s="177">
        <v>1000</v>
      </c>
      <c r="F42" s="100"/>
      <c r="G42" s="154"/>
    </row>
    <row r="43" spans="1:7" ht="33" customHeight="1">
      <c r="A43" s="66" t="s">
        <v>274</v>
      </c>
      <c r="B43" s="66" t="s">
        <v>277</v>
      </c>
      <c r="C43" s="69" t="s">
        <v>424</v>
      </c>
      <c r="D43" s="67"/>
      <c r="E43" s="67">
        <v>1000</v>
      </c>
      <c r="F43" s="100"/>
      <c r="G43" s="154"/>
    </row>
    <row r="44" spans="1:7" ht="33" customHeight="1">
      <c r="A44" s="66" t="s">
        <v>280</v>
      </c>
      <c r="B44" s="66" t="s">
        <v>354</v>
      </c>
      <c r="C44" s="69" t="s">
        <v>355</v>
      </c>
      <c r="D44" s="67"/>
      <c r="E44" s="67">
        <v>1000</v>
      </c>
      <c r="F44" s="100"/>
      <c r="G44" s="154"/>
    </row>
    <row r="45" spans="1:7" ht="33" customHeight="1">
      <c r="A45" s="66" t="s">
        <v>281</v>
      </c>
      <c r="B45" s="66" t="s">
        <v>354</v>
      </c>
      <c r="C45" s="69" t="s">
        <v>425</v>
      </c>
      <c r="D45" s="67"/>
      <c r="E45" s="67">
        <v>1000</v>
      </c>
      <c r="F45" s="100"/>
      <c r="G45" s="154"/>
    </row>
    <row r="46" spans="1:7" ht="33" customHeight="1">
      <c r="A46" s="66" t="s">
        <v>466</v>
      </c>
      <c r="B46" s="66" t="s">
        <v>474</v>
      </c>
      <c r="C46" s="133" t="s">
        <v>475</v>
      </c>
      <c r="D46" s="177"/>
      <c r="E46" s="177">
        <v>1790</v>
      </c>
      <c r="F46" s="100"/>
      <c r="G46" s="154"/>
    </row>
    <row r="47" spans="1:7" ht="30" customHeight="1">
      <c r="A47" s="86"/>
      <c r="B47" s="86"/>
      <c r="C47" s="115"/>
      <c r="D47" s="103"/>
      <c r="E47" s="103"/>
      <c r="F47" s="100"/>
      <c r="G47" s="104"/>
    </row>
    <row r="48" spans="1:7" ht="33" customHeight="1" thickBot="1">
      <c r="A48" s="82"/>
      <c r="B48" s="82"/>
      <c r="C48" s="110" t="s">
        <v>43</v>
      </c>
      <c r="D48" s="158">
        <f>SUM(D38:D47)</f>
        <v>20000</v>
      </c>
      <c r="E48" s="158">
        <f>SUM(E39:E47)</f>
        <v>9790</v>
      </c>
      <c r="F48" s="158">
        <f>F37-E48</f>
        <v>1270741</v>
      </c>
      <c r="G48" s="117"/>
    </row>
    <row r="49" spans="1:7" ht="33" customHeight="1" thickTop="1">
      <c r="A49" s="149" t="s">
        <v>20</v>
      </c>
      <c r="B49" s="83"/>
      <c r="C49" s="85" t="s">
        <v>21</v>
      </c>
      <c r="D49" s="171">
        <v>25000</v>
      </c>
      <c r="E49" s="160"/>
      <c r="F49" s="100"/>
      <c r="G49" s="118"/>
    </row>
    <row r="50" spans="1:7" ht="33" customHeight="1">
      <c r="A50" s="16" t="s">
        <v>56</v>
      </c>
      <c r="B50" s="16" t="s">
        <v>426</v>
      </c>
      <c r="C50" s="133" t="s">
        <v>128</v>
      </c>
      <c r="D50" s="157"/>
      <c r="E50" s="157">
        <v>8100</v>
      </c>
      <c r="F50" s="100"/>
      <c r="G50" s="119"/>
    </row>
    <row r="51" spans="1:7" ht="33" customHeight="1">
      <c r="A51" s="66" t="s">
        <v>379</v>
      </c>
      <c r="B51" s="66" t="s">
        <v>266</v>
      </c>
      <c r="C51" s="69" t="s">
        <v>380</v>
      </c>
      <c r="D51" s="67"/>
      <c r="E51" s="67">
        <v>4500</v>
      </c>
      <c r="F51" s="103"/>
      <c r="G51" s="121"/>
    </row>
    <row r="52" spans="1:7" ht="33" customHeight="1">
      <c r="A52" s="86"/>
      <c r="B52" s="86"/>
      <c r="C52" s="120"/>
      <c r="D52" s="164"/>
      <c r="E52" s="164"/>
      <c r="F52" s="103"/>
      <c r="G52" s="121"/>
    </row>
    <row r="53" spans="1:7" ht="33" customHeight="1" thickBot="1">
      <c r="A53" s="87"/>
      <c r="B53" s="87"/>
      <c r="C53" s="122" t="s">
        <v>43</v>
      </c>
      <c r="D53" s="165">
        <f>SUM(D49:D52)</f>
        <v>25000</v>
      </c>
      <c r="E53" s="165">
        <f>SUM(E50:E52)</f>
        <v>12600</v>
      </c>
      <c r="F53" s="158">
        <f>F48-E53</f>
        <v>1258141</v>
      </c>
      <c r="G53" s="123"/>
    </row>
    <row r="54" spans="1:7" ht="33" customHeight="1" thickTop="1">
      <c r="A54" s="149" t="s">
        <v>22</v>
      </c>
      <c r="B54" s="88"/>
      <c r="C54" s="85" t="s">
        <v>23</v>
      </c>
      <c r="D54" s="171">
        <v>21000</v>
      </c>
      <c r="E54" s="159"/>
      <c r="F54" s="173"/>
      <c r="G54" s="124"/>
    </row>
    <row r="55" spans="1:7" ht="33" customHeight="1">
      <c r="A55" s="16"/>
      <c r="B55" s="16"/>
      <c r="C55" s="69"/>
      <c r="D55" s="100"/>
      <c r="E55" s="100"/>
      <c r="F55" s="100"/>
      <c r="G55" s="119"/>
    </row>
    <row r="56" spans="1:7" ht="33" customHeight="1" thickBot="1">
      <c r="A56" s="82"/>
      <c r="B56" s="82"/>
      <c r="C56" s="110" t="s">
        <v>43</v>
      </c>
      <c r="D56" s="158">
        <f>SUM(D54:D55)</f>
        <v>21000</v>
      </c>
      <c r="E56" s="158">
        <f>SUM(E55:E55)</f>
        <v>0</v>
      </c>
      <c r="F56" s="158">
        <f>F53-E56</f>
        <v>1258141</v>
      </c>
      <c r="G56" s="125"/>
    </row>
    <row r="57" spans="1:7" s="109" customFormat="1" ht="33" customHeight="1" thickTop="1">
      <c r="A57" s="148" t="s">
        <v>24</v>
      </c>
      <c r="B57" s="16"/>
      <c r="C57" s="89" t="s">
        <v>25</v>
      </c>
      <c r="D57" s="172">
        <v>80000</v>
      </c>
      <c r="E57" s="100"/>
      <c r="F57" s="172"/>
      <c r="G57" s="118"/>
    </row>
    <row r="58" spans="1:7" s="109" customFormat="1" ht="33" customHeight="1">
      <c r="A58" s="66" t="s">
        <v>337</v>
      </c>
      <c r="B58" s="66" t="s">
        <v>277</v>
      </c>
      <c r="C58" s="133" t="s">
        <v>338</v>
      </c>
      <c r="D58" s="177"/>
      <c r="E58" s="177">
        <v>870</v>
      </c>
      <c r="F58" s="172"/>
      <c r="G58" s="118"/>
    </row>
    <row r="59" spans="1:7" s="109" customFormat="1" ht="33" customHeight="1">
      <c r="A59" s="66" t="s">
        <v>348</v>
      </c>
      <c r="B59" s="66" t="s">
        <v>277</v>
      </c>
      <c r="C59" s="204" t="s">
        <v>349</v>
      </c>
      <c r="D59" s="177"/>
      <c r="E59" s="177">
        <v>5544</v>
      </c>
      <c r="F59" s="169"/>
      <c r="G59" s="203"/>
    </row>
    <row r="60" spans="1:7" s="109" customFormat="1" ht="33" customHeight="1">
      <c r="A60" s="66" t="s">
        <v>310</v>
      </c>
      <c r="B60" s="66" t="s">
        <v>277</v>
      </c>
      <c r="C60" s="133" t="s">
        <v>311</v>
      </c>
      <c r="D60" s="177"/>
      <c r="E60" s="177">
        <v>13000</v>
      </c>
      <c r="F60" s="169"/>
      <c r="G60" s="203" t="s">
        <v>388</v>
      </c>
    </row>
    <row r="61" spans="1:7" s="109" customFormat="1" ht="33" customHeight="1">
      <c r="A61" s="66" t="s">
        <v>427</v>
      </c>
      <c r="B61" s="66" t="s">
        <v>354</v>
      </c>
      <c r="C61" s="133" t="s">
        <v>428</v>
      </c>
      <c r="D61" s="177"/>
      <c r="E61" s="177">
        <v>4440</v>
      </c>
      <c r="F61" s="169"/>
      <c r="G61" s="203"/>
    </row>
    <row r="62" spans="1:7" s="109" customFormat="1" ht="33" customHeight="1">
      <c r="A62" s="66" t="s">
        <v>361</v>
      </c>
      <c r="B62" s="66" t="s">
        <v>308</v>
      </c>
      <c r="C62" s="133" t="s">
        <v>362</v>
      </c>
      <c r="D62" s="177"/>
      <c r="E62" s="177">
        <v>910</v>
      </c>
      <c r="F62" s="169"/>
      <c r="G62" s="203"/>
    </row>
    <row r="63" spans="1:7" s="109" customFormat="1" ht="33" customHeight="1">
      <c r="A63" s="66" t="s">
        <v>307</v>
      </c>
      <c r="B63" s="66" t="s">
        <v>308</v>
      </c>
      <c r="C63" s="204" t="s">
        <v>309</v>
      </c>
      <c r="D63" s="177"/>
      <c r="E63" s="177">
        <v>3980</v>
      </c>
      <c r="F63" s="169"/>
      <c r="G63" s="205" t="s">
        <v>363</v>
      </c>
    </row>
    <row r="64" spans="1:7" s="109" customFormat="1" ht="33" customHeight="1">
      <c r="A64" s="66" t="s">
        <v>364</v>
      </c>
      <c r="B64" s="66" t="s">
        <v>327</v>
      </c>
      <c r="C64" s="133" t="s">
        <v>269</v>
      </c>
      <c r="D64" s="177"/>
      <c r="E64" s="177">
        <v>1008</v>
      </c>
      <c r="F64" s="169"/>
      <c r="G64" s="203"/>
    </row>
    <row r="65" spans="1:7" s="109" customFormat="1" ht="33" customHeight="1">
      <c r="A65" s="66" t="s">
        <v>378</v>
      </c>
      <c r="B65" s="66" t="s">
        <v>266</v>
      </c>
      <c r="C65" s="133" t="s">
        <v>239</v>
      </c>
      <c r="D65" s="177"/>
      <c r="E65" s="177">
        <v>91</v>
      </c>
      <c r="F65" s="169"/>
      <c r="G65" s="203"/>
    </row>
    <row r="66" spans="1:7" s="109" customFormat="1" ht="33" customHeight="1">
      <c r="A66" s="66" t="s">
        <v>381</v>
      </c>
      <c r="B66" s="66" t="s">
        <v>266</v>
      </c>
      <c r="C66" s="133" t="s">
        <v>382</v>
      </c>
      <c r="D66" s="177"/>
      <c r="E66" s="177">
        <v>2588</v>
      </c>
      <c r="F66" s="169"/>
      <c r="G66" s="203"/>
    </row>
    <row r="67" spans="1:7" s="109" customFormat="1" ht="33" customHeight="1">
      <c r="A67" s="66" t="s">
        <v>258</v>
      </c>
      <c r="B67" s="66" t="s">
        <v>266</v>
      </c>
      <c r="C67" s="133" t="s">
        <v>383</v>
      </c>
      <c r="D67" s="177"/>
      <c r="E67" s="177">
        <v>898</v>
      </c>
      <c r="F67" s="169"/>
      <c r="G67" s="203"/>
    </row>
    <row r="68" spans="1:7" s="109" customFormat="1" ht="33" customHeight="1">
      <c r="A68" s="66" t="s">
        <v>265</v>
      </c>
      <c r="B68" s="66" t="s">
        <v>266</v>
      </c>
      <c r="C68" s="133" t="s">
        <v>233</v>
      </c>
      <c r="D68" s="207"/>
      <c r="E68" s="177">
        <v>37200</v>
      </c>
      <c r="F68" s="169"/>
      <c r="G68" s="203"/>
    </row>
    <row r="69" spans="1:7" s="109" customFormat="1" ht="33" customHeight="1">
      <c r="A69" s="66" t="s">
        <v>304</v>
      </c>
      <c r="B69" s="66" t="s">
        <v>271</v>
      </c>
      <c r="C69" s="133" t="s">
        <v>305</v>
      </c>
      <c r="D69" s="177"/>
      <c r="E69" s="177">
        <v>3500</v>
      </c>
      <c r="F69" s="169"/>
      <c r="G69" s="203" t="s">
        <v>388</v>
      </c>
    </row>
    <row r="70" spans="1:7" s="109" customFormat="1" ht="33" customHeight="1">
      <c r="A70" s="66" t="s">
        <v>306</v>
      </c>
      <c r="B70" s="66" t="s">
        <v>271</v>
      </c>
      <c r="C70" s="133" t="s">
        <v>246</v>
      </c>
      <c r="D70" s="177"/>
      <c r="E70" s="177">
        <v>50480</v>
      </c>
      <c r="F70" s="169"/>
      <c r="G70" s="203" t="s">
        <v>388</v>
      </c>
    </row>
    <row r="71" spans="1:7" s="109" customFormat="1" ht="33" customHeight="1">
      <c r="A71" s="66" t="s">
        <v>389</v>
      </c>
      <c r="B71" s="66" t="s">
        <v>390</v>
      </c>
      <c r="C71" s="133" t="s">
        <v>391</v>
      </c>
      <c r="D71" s="177"/>
      <c r="E71" s="177">
        <v>24000</v>
      </c>
      <c r="F71" s="169"/>
      <c r="G71" s="203"/>
    </row>
    <row r="72" spans="1:7" s="109" customFormat="1" ht="33" customHeight="1">
      <c r="A72" s="66" t="s">
        <v>395</v>
      </c>
      <c r="B72" s="66" t="s">
        <v>390</v>
      </c>
      <c r="C72" s="133" t="s">
        <v>243</v>
      </c>
      <c r="D72" s="177"/>
      <c r="E72" s="177">
        <v>2880</v>
      </c>
      <c r="F72" s="169"/>
      <c r="G72" s="203"/>
    </row>
    <row r="73" spans="1:7" s="109" customFormat="1" ht="33" customHeight="1">
      <c r="A73" s="66" t="s">
        <v>295</v>
      </c>
      <c r="B73" s="66" t="s">
        <v>400</v>
      </c>
      <c r="C73" s="133" t="s">
        <v>298</v>
      </c>
      <c r="D73" s="177"/>
      <c r="E73" s="177">
        <v>960</v>
      </c>
      <c r="F73" s="169"/>
      <c r="G73" s="203"/>
    </row>
    <row r="74" spans="1:7" s="109" customFormat="1" ht="33" customHeight="1">
      <c r="A74" s="66" t="s">
        <v>467</v>
      </c>
      <c r="B74" s="66" t="s">
        <v>478</v>
      </c>
      <c r="C74" s="133" t="s">
        <v>479</v>
      </c>
      <c r="D74" s="177"/>
      <c r="E74" s="177">
        <v>1610</v>
      </c>
      <c r="F74" s="169"/>
      <c r="G74" s="203"/>
    </row>
    <row r="75" spans="1:7" s="109" customFormat="1" ht="33" customHeight="1">
      <c r="A75" s="174"/>
      <c r="B75" s="174"/>
      <c r="C75" s="115"/>
      <c r="D75" s="176"/>
      <c r="E75" s="176"/>
      <c r="F75" s="169"/>
      <c r="G75" s="203"/>
    </row>
    <row r="76" spans="1:7" s="109" customFormat="1" ht="33" customHeight="1" thickBot="1">
      <c r="A76" s="82"/>
      <c r="B76" s="82"/>
      <c r="C76" s="126" t="s">
        <v>43</v>
      </c>
      <c r="D76" s="158">
        <f>SUM(D57:D58)</f>
        <v>80000</v>
      </c>
      <c r="E76" s="158">
        <f>SUM(E58:E75)</f>
        <v>153959</v>
      </c>
      <c r="F76" s="158">
        <f>F56-E76</f>
        <v>1104182</v>
      </c>
      <c r="G76" s="125"/>
    </row>
    <row r="77" spans="1:7" s="109" customFormat="1" ht="33" customHeight="1" thickTop="1">
      <c r="A77" s="150" t="s">
        <v>26</v>
      </c>
      <c r="B77" s="17"/>
      <c r="C77" s="94" t="s">
        <v>27</v>
      </c>
      <c r="D77" s="173">
        <v>30000</v>
      </c>
      <c r="E77" s="161"/>
      <c r="F77" s="173"/>
      <c r="G77" s="127"/>
    </row>
    <row r="78" spans="1:7" ht="30" customHeight="1">
      <c r="A78" s="66"/>
      <c r="B78" s="66"/>
      <c r="C78" s="133"/>
      <c r="D78" s="177"/>
      <c r="E78" s="177"/>
      <c r="F78" s="100"/>
      <c r="G78" s="119"/>
    </row>
    <row r="79" spans="1:7" s="109" customFormat="1" ht="33" customHeight="1">
      <c r="A79" s="151"/>
      <c r="B79" s="90"/>
      <c r="C79" s="91" t="s">
        <v>43</v>
      </c>
      <c r="D79" s="166">
        <f>SUM(D77:D78)</f>
        <v>30000</v>
      </c>
      <c r="E79" s="166">
        <f>SUM(E78:E78)</f>
        <v>0</v>
      </c>
      <c r="F79" s="166">
        <f>F76-E79</f>
        <v>1104182</v>
      </c>
      <c r="G79" s="129"/>
    </row>
    <row r="80" spans="1:7" s="109" customFormat="1" ht="33" customHeight="1">
      <c r="A80" s="148" t="s">
        <v>28</v>
      </c>
      <c r="B80" s="16"/>
      <c r="C80" s="89" t="s">
        <v>29</v>
      </c>
      <c r="D80" s="172">
        <v>30000</v>
      </c>
      <c r="E80" s="100"/>
      <c r="F80" s="172"/>
      <c r="G80" s="130"/>
    </row>
    <row r="81" spans="1:7" s="109" customFormat="1" ht="33" customHeight="1">
      <c r="A81" s="66" t="s">
        <v>429</v>
      </c>
      <c r="B81" s="66" t="s">
        <v>277</v>
      </c>
      <c r="C81" s="69" t="s">
        <v>430</v>
      </c>
      <c r="D81" s="67"/>
      <c r="E81" s="67">
        <v>28800</v>
      </c>
      <c r="F81" s="169"/>
      <c r="G81" s="131"/>
    </row>
    <row r="82" spans="1:7" ht="33" customHeight="1" thickBot="1">
      <c r="A82" s="152"/>
      <c r="B82" s="152"/>
      <c r="C82" s="92" t="s">
        <v>43</v>
      </c>
      <c r="D82" s="166">
        <f>SUM(D80:D81)</f>
        <v>30000</v>
      </c>
      <c r="E82" s="166">
        <f>SUM(E81:E81)</f>
        <v>28800</v>
      </c>
      <c r="F82" s="166">
        <f>F79-E82</f>
        <v>1075382</v>
      </c>
      <c r="G82" s="92"/>
    </row>
    <row r="83" spans="1:8" ht="33" customHeight="1" thickTop="1">
      <c r="A83" s="149" t="s">
        <v>30</v>
      </c>
      <c r="B83" s="88"/>
      <c r="C83" s="85" t="s">
        <v>31</v>
      </c>
      <c r="D83" s="171">
        <v>10000</v>
      </c>
      <c r="E83" s="159"/>
      <c r="F83" s="171"/>
      <c r="G83" s="132"/>
      <c r="H83" s="72"/>
    </row>
    <row r="84" spans="1:8" ht="33" customHeight="1">
      <c r="A84" s="16"/>
      <c r="B84" s="16"/>
      <c r="C84" s="133"/>
      <c r="D84" s="100"/>
      <c r="E84" s="100"/>
      <c r="F84" s="172"/>
      <c r="G84" s="134"/>
      <c r="H84" s="72"/>
    </row>
    <row r="85" spans="1:8" ht="33" customHeight="1" thickBot="1">
      <c r="A85" s="87"/>
      <c r="B85" s="87"/>
      <c r="C85" s="122" t="s">
        <v>43</v>
      </c>
      <c r="D85" s="165">
        <f>SUM(D83:D84)</f>
        <v>10000</v>
      </c>
      <c r="E85" s="165">
        <f>SUM(E84:E84)</f>
        <v>0</v>
      </c>
      <c r="F85" s="165">
        <f>F82-E85</f>
        <v>1075382</v>
      </c>
      <c r="G85" s="135"/>
      <c r="H85" s="72"/>
    </row>
    <row r="86" spans="1:7" ht="33" customHeight="1" thickTop="1">
      <c r="A86" s="150" t="s">
        <v>32</v>
      </c>
      <c r="B86" s="17"/>
      <c r="C86" s="94" t="s">
        <v>10</v>
      </c>
      <c r="D86" s="167">
        <v>40000</v>
      </c>
      <c r="E86" s="167"/>
      <c r="F86" s="167"/>
      <c r="G86" s="136"/>
    </row>
    <row r="87" spans="1:7" ht="33" customHeight="1">
      <c r="A87" s="16" t="s">
        <v>431</v>
      </c>
      <c r="B87" s="16" t="s">
        <v>402</v>
      </c>
      <c r="C87" s="69" t="s">
        <v>11</v>
      </c>
      <c r="D87" s="100"/>
      <c r="E87" s="100">
        <v>2000</v>
      </c>
      <c r="F87" s="100"/>
      <c r="G87" s="134"/>
    </row>
    <row r="88" spans="1:7" ht="33" customHeight="1">
      <c r="A88" s="16" t="s">
        <v>55</v>
      </c>
      <c r="B88" s="16" t="s">
        <v>426</v>
      </c>
      <c r="C88" s="69" t="s">
        <v>136</v>
      </c>
      <c r="D88" s="100"/>
      <c r="E88" s="100">
        <v>6200</v>
      </c>
      <c r="F88" s="100"/>
      <c r="G88" s="119"/>
    </row>
    <row r="89" spans="1:7" ht="33" customHeight="1">
      <c r="A89" s="66" t="s">
        <v>186</v>
      </c>
      <c r="B89" s="66" t="s">
        <v>187</v>
      </c>
      <c r="C89" s="69" t="s">
        <v>136</v>
      </c>
      <c r="D89" s="177"/>
      <c r="E89" s="179">
        <v>3450</v>
      </c>
      <c r="F89" s="175"/>
      <c r="G89" s="137"/>
    </row>
    <row r="90" spans="1:7" ht="33" customHeight="1">
      <c r="A90" s="66" t="s">
        <v>208</v>
      </c>
      <c r="B90" s="66" t="s">
        <v>405</v>
      </c>
      <c r="C90" s="69" t="s">
        <v>407</v>
      </c>
      <c r="D90" s="67"/>
      <c r="E90" s="67">
        <v>5800</v>
      </c>
      <c r="F90" s="175"/>
      <c r="G90" s="137"/>
    </row>
    <row r="91" spans="1:7" ht="33" customHeight="1">
      <c r="A91" s="66" t="s">
        <v>285</v>
      </c>
      <c r="B91" s="66" t="s">
        <v>283</v>
      </c>
      <c r="C91" s="69" t="s">
        <v>286</v>
      </c>
      <c r="D91" s="176"/>
      <c r="E91" s="67">
        <v>2650</v>
      </c>
      <c r="F91" s="175"/>
      <c r="G91" s="137"/>
    </row>
    <row r="92" spans="1:7" ht="33" customHeight="1">
      <c r="A92" s="66" t="s">
        <v>386</v>
      </c>
      <c r="B92" s="66" t="s">
        <v>271</v>
      </c>
      <c r="C92" s="69" t="s">
        <v>387</v>
      </c>
      <c r="D92" s="67"/>
      <c r="E92" s="67">
        <v>6450</v>
      </c>
      <c r="F92" s="175"/>
      <c r="G92" s="137"/>
    </row>
    <row r="93" spans="1:7" ht="33" customHeight="1">
      <c r="A93" s="174"/>
      <c r="B93" s="174"/>
      <c r="C93" s="128"/>
      <c r="D93" s="176"/>
      <c r="E93" s="176"/>
      <c r="F93" s="175"/>
      <c r="G93" s="137"/>
    </row>
    <row r="94" spans="1:7" ht="33" customHeight="1" thickBot="1">
      <c r="A94" s="87"/>
      <c r="B94" s="87"/>
      <c r="C94" s="122" t="s">
        <v>43</v>
      </c>
      <c r="D94" s="165">
        <f>SUM(D86:D89)</f>
        <v>40000</v>
      </c>
      <c r="E94" s="165">
        <f>SUM(E87:E93)</f>
        <v>26550</v>
      </c>
      <c r="F94" s="165">
        <f>F85-E94</f>
        <v>1048832</v>
      </c>
      <c r="G94" s="135"/>
    </row>
    <row r="95" spans="1:7" ht="33" customHeight="1" thickTop="1">
      <c r="A95" s="149" t="s">
        <v>33</v>
      </c>
      <c r="B95" s="88"/>
      <c r="C95" s="85" t="s">
        <v>131</v>
      </c>
      <c r="D95" s="171">
        <v>35000</v>
      </c>
      <c r="E95" s="159"/>
      <c r="F95" s="159"/>
      <c r="G95" s="132"/>
    </row>
    <row r="96" spans="1:7" ht="33" customHeight="1">
      <c r="A96" s="16" t="s">
        <v>61</v>
      </c>
      <c r="B96" s="16" t="s">
        <v>432</v>
      </c>
      <c r="C96" s="69" t="s">
        <v>138</v>
      </c>
      <c r="D96" s="157"/>
      <c r="E96" s="157">
        <v>1700</v>
      </c>
      <c r="F96" s="100"/>
      <c r="G96" s="134"/>
    </row>
    <row r="97" spans="1:7" ht="33" customHeight="1">
      <c r="A97" s="16" t="s">
        <v>66</v>
      </c>
      <c r="B97" s="16" t="s">
        <v>419</v>
      </c>
      <c r="C97" s="69" t="s">
        <v>68</v>
      </c>
      <c r="D97" s="157"/>
      <c r="E97" s="157">
        <v>1000</v>
      </c>
      <c r="F97" s="100"/>
      <c r="G97" s="134"/>
    </row>
    <row r="98" spans="1:7" ht="33" customHeight="1">
      <c r="A98" s="66" t="s">
        <v>384</v>
      </c>
      <c r="B98" s="66" t="s">
        <v>271</v>
      </c>
      <c r="C98" s="69" t="s">
        <v>385</v>
      </c>
      <c r="D98" s="67"/>
      <c r="E98" s="67">
        <v>1200</v>
      </c>
      <c r="F98" s="103"/>
      <c r="G98" s="137"/>
    </row>
    <row r="99" spans="1:7" ht="33" customHeight="1">
      <c r="A99" s="86"/>
      <c r="B99" s="86"/>
      <c r="C99" s="115"/>
      <c r="D99" s="103"/>
      <c r="E99" s="103"/>
      <c r="F99" s="103"/>
      <c r="G99" s="137"/>
    </row>
    <row r="100" spans="1:7" ht="33" customHeight="1" thickBot="1">
      <c r="A100" s="87"/>
      <c r="B100" s="87"/>
      <c r="C100" s="122" t="s">
        <v>43</v>
      </c>
      <c r="D100" s="165">
        <f>SUM(D95:D99)</f>
        <v>35000</v>
      </c>
      <c r="E100" s="165">
        <f>SUM(E96:E99)</f>
        <v>3900</v>
      </c>
      <c r="F100" s="165">
        <f>F94-E100</f>
        <v>1044932</v>
      </c>
      <c r="G100" s="135"/>
    </row>
    <row r="101" spans="1:7" ht="33" customHeight="1" thickTop="1">
      <c r="A101" s="149" t="s">
        <v>34</v>
      </c>
      <c r="B101" s="88"/>
      <c r="C101" s="85" t="s">
        <v>120</v>
      </c>
      <c r="D101" s="171">
        <v>20000</v>
      </c>
      <c r="E101" s="159"/>
      <c r="F101" s="159"/>
      <c r="G101" s="132"/>
    </row>
    <row r="102" spans="1:7" ht="33" customHeight="1">
      <c r="A102" s="16" t="s">
        <v>54</v>
      </c>
      <c r="B102" s="16" t="s">
        <v>433</v>
      </c>
      <c r="C102" s="69" t="s">
        <v>127</v>
      </c>
      <c r="D102" s="173"/>
      <c r="E102" s="161">
        <v>2100</v>
      </c>
      <c r="F102" s="161"/>
      <c r="G102" s="136"/>
    </row>
    <row r="103" spans="1:7" ht="33" customHeight="1">
      <c r="A103" s="16" t="s">
        <v>434</v>
      </c>
      <c r="B103" s="16" t="s">
        <v>368</v>
      </c>
      <c r="C103" s="69" t="s">
        <v>435</v>
      </c>
      <c r="D103" s="173"/>
      <c r="E103" s="161">
        <v>1080</v>
      </c>
      <c r="F103" s="161"/>
      <c r="G103" s="136"/>
    </row>
    <row r="104" spans="1:7" ht="33" customHeight="1">
      <c r="A104" s="66" t="s">
        <v>231</v>
      </c>
      <c r="B104" s="66" t="s">
        <v>405</v>
      </c>
      <c r="C104" s="69" t="s">
        <v>408</v>
      </c>
      <c r="D104" s="67"/>
      <c r="E104" s="67">
        <v>1835</v>
      </c>
      <c r="F104" s="161"/>
      <c r="G104" s="136"/>
    </row>
    <row r="105" spans="1:7" ht="33" customHeight="1">
      <c r="A105" s="66" t="s">
        <v>464</v>
      </c>
      <c r="B105" s="66" t="s">
        <v>470</v>
      </c>
      <c r="C105" s="133" t="s">
        <v>468</v>
      </c>
      <c r="D105" s="177"/>
      <c r="E105" s="177">
        <v>12000</v>
      </c>
      <c r="F105" s="161"/>
      <c r="G105" s="136"/>
    </row>
    <row r="106" spans="1:7" ht="33" customHeight="1">
      <c r="A106" s="16"/>
      <c r="B106" s="16"/>
      <c r="C106" s="69"/>
      <c r="D106" s="100"/>
      <c r="E106" s="100"/>
      <c r="F106" s="161"/>
      <c r="G106" s="136"/>
    </row>
    <row r="107" spans="1:7" ht="33" customHeight="1" thickBot="1">
      <c r="A107" s="87"/>
      <c r="B107" s="87"/>
      <c r="C107" s="122" t="s">
        <v>43</v>
      </c>
      <c r="D107" s="165">
        <f>SUM(D101:D106)</f>
        <v>20000</v>
      </c>
      <c r="E107" s="165">
        <f>SUM(E102:E106)</f>
        <v>17015</v>
      </c>
      <c r="F107" s="165">
        <f>F100-E107</f>
        <v>1027917</v>
      </c>
      <c r="G107" s="135"/>
    </row>
    <row r="108" spans="1:7" ht="33" customHeight="1" thickTop="1">
      <c r="A108" s="209" t="s">
        <v>35</v>
      </c>
      <c r="B108" s="210"/>
      <c r="C108" s="211" t="s">
        <v>36</v>
      </c>
      <c r="D108" s="212">
        <v>100000</v>
      </c>
      <c r="E108" s="213"/>
      <c r="F108" s="213"/>
      <c r="G108" s="214"/>
    </row>
    <row r="109" spans="1:7" ht="33" customHeight="1">
      <c r="A109" s="148"/>
      <c r="B109" s="16"/>
      <c r="C109" s="89"/>
      <c r="D109" s="172"/>
      <c r="E109" s="100"/>
      <c r="F109" s="100"/>
      <c r="G109" s="134"/>
    </row>
    <row r="110" spans="1:7" ht="33" customHeight="1" thickBot="1">
      <c r="A110" s="215"/>
      <c r="B110" s="215"/>
      <c r="C110" s="216" t="s">
        <v>43</v>
      </c>
      <c r="D110" s="217">
        <f>SUM(D108:D109)</f>
        <v>100000</v>
      </c>
      <c r="E110" s="217">
        <f>SUM(E108:E109)</f>
        <v>0</v>
      </c>
      <c r="F110" s="217">
        <f>F107-E110</f>
        <v>1027917</v>
      </c>
      <c r="G110" s="218"/>
    </row>
    <row r="111" spans="1:7" ht="33" customHeight="1" thickTop="1">
      <c r="A111" s="153" t="s">
        <v>37</v>
      </c>
      <c r="B111" s="95"/>
      <c r="C111" s="96" t="s">
        <v>38</v>
      </c>
      <c r="D111" s="170">
        <v>90000</v>
      </c>
      <c r="E111" s="168"/>
      <c r="F111" s="168"/>
      <c r="G111" s="138"/>
    </row>
    <row r="112" spans="1:7" ht="33" customHeight="1">
      <c r="A112" s="66" t="s">
        <v>189</v>
      </c>
      <c r="B112" s="66" t="s">
        <v>202</v>
      </c>
      <c r="C112" s="133" t="s">
        <v>436</v>
      </c>
      <c r="D112" s="177"/>
      <c r="E112" s="177">
        <v>11050</v>
      </c>
      <c r="F112" s="100"/>
      <c r="G112" s="134"/>
    </row>
    <row r="113" spans="1:7" ht="33" customHeight="1">
      <c r="A113" s="66"/>
      <c r="B113" s="66"/>
      <c r="C113" s="133"/>
      <c r="D113" s="177"/>
      <c r="E113" s="177"/>
      <c r="F113" s="100"/>
      <c r="G113" s="134"/>
    </row>
    <row r="114" spans="1:7" ht="33" customHeight="1" thickBot="1">
      <c r="A114" s="87"/>
      <c r="B114" s="87"/>
      <c r="C114" s="122" t="s">
        <v>43</v>
      </c>
      <c r="D114" s="165">
        <f>SUM(D111:D113)</f>
        <v>90000</v>
      </c>
      <c r="E114" s="165">
        <f>SUM(E112:E113)</f>
        <v>11050</v>
      </c>
      <c r="F114" s="165">
        <f>F110-E114</f>
        <v>1016867</v>
      </c>
      <c r="G114" s="135"/>
    </row>
    <row r="115" spans="1:7" ht="33" customHeight="1" thickTop="1">
      <c r="A115" s="150" t="s">
        <v>39</v>
      </c>
      <c r="B115" s="17"/>
      <c r="C115" s="94" t="s">
        <v>40</v>
      </c>
      <c r="D115" s="161">
        <v>46480</v>
      </c>
      <c r="E115" s="162"/>
      <c r="F115" s="161"/>
      <c r="G115" s="136"/>
    </row>
    <row r="116" spans="1:7" ht="33" customHeight="1">
      <c r="A116" s="16" t="s">
        <v>437</v>
      </c>
      <c r="B116" s="16" t="s">
        <v>402</v>
      </c>
      <c r="C116" s="69" t="s">
        <v>135</v>
      </c>
      <c r="D116" s="100"/>
      <c r="E116" s="100">
        <v>4480</v>
      </c>
      <c r="F116" s="162"/>
      <c r="G116" s="136"/>
    </row>
    <row r="117" spans="1:7" ht="33" customHeight="1">
      <c r="A117" s="16" t="s">
        <v>438</v>
      </c>
      <c r="B117" s="16" t="s">
        <v>433</v>
      </c>
      <c r="C117" s="69" t="s">
        <v>135</v>
      </c>
      <c r="D117" s="100"/>
      <c r="E117" s="100">
        <v>5840</v>
      </c>
      <c r="F117" s="161"/>
      <c r="G117" s="139"/>
    </row>
    <row r="118" spans="1:7" ht="33" customHeight="1">
      <c r="A118" s="16" t="s">
        <v>57</v>
      </c>
      <c r="B118" s="16" t="s">
        <v>416</v>
      </c>
      <c r="C118" s="69" t="s">
        <v>135</v>
      </c>
      <c r="D118" s="157"/>
      <c r="E118" s="157">
        <v>1300</v>
      </c>
      <c r="F118" s="156"/>
      <c r="G118" s="130"/>
    </row>
    <row r="119" spans="1:7" ht="33" customHeight="1">
      <c r="A119" s="16" t="s">
        <v>65</v>
      </c>
      <c r="B119" s="16" t="s">
        <v>418</v>
      </c>
      <c r="C119" s="69" t="s">
        <v>135</v>
      </c>
      <c r="D119" s="157"/>
      <c r="E119" s="157">
        <v>2600</v>
      </c>
      <c r="F119" s="156"/>
      <c r="G119" s="131"/>
    </row>
    <row r="120" spans="1:7" ht="33" customHeight="1">
      <c r="A120" s="66" t="s">
        <v>192</v>
      </c>
      <c r="B120" s="66" t="s">
        <v>209</v>
      </c>
      <c r="C120" s="69" t="s">
        <v>135</v>
      </c>
      <c r="D120" s="67"/>
      <c r="E120" s="177">
        <v>2095</v>
      </c>
      <c r="F120" s="163"/>
      <c r="G120" s="131"/>
    </row>
    <row r="121" spans="1:7" ht="33" customHeight="1">
      <c r="A121" s="66" t="s">
        <v>206</v>
      </c>
      <c r="B121" s="66" t="s">
        <v>439</v>
      </c>
      <c r="C121" s="69" t="s">
        <v>377</v>
      </c>
      <c r="D121" s="67"/>
      <c r="E121" s="67">
        <v>2237</v>
      </c>
      <c r="F121" s="163"/>
      <c r="G121" s="131"/>
    </row>
    <row r="122" spans="1:7" ht="33" customHeight="1">
      <c r="A122" s="66" t="s">
        <v>232</v>
      </c>
      <c r="B122" s="66" t="s">
        <v>405</v>
      </c>
      <c r="C122" s="69" t="s">
        <v>377</v>
      </c>
      <c r="D122" s="67"/>
      <c r="E122" s="67">
        <v>1300</v>
      </c>
      <c r="F122" s="163"/>
      <c r="G122" s="131"/>
    </row>
    <row r="123" spans="1:7" ht="33" customHeight="1">
      <c r="A123" s="66" t="s">
        <v>440</v>
      </c>
      <c r="B123" s="66" t="s">
        <v>283</v>
      </c>
      <c r="C123" s="69" t="s">
        <v>441</v>
      </c>
      <c r="D123" s="67"/>
      <c r="E123" s="67">
        <v>3100</v>
      </c>
      <c r="F123" s="163"/>
      <c r="G123" s="131"/>
    </row>
    <row r="124" spans="1:7" ht="33" customHeight="1">
      <c r="A124" s="66" t="s">
        <v>276</v>
      </c>
      <c r="B124" s="66" t="s">
        <v>277</v>
      </c>
      <c r="C124" s="69" t="s">
        <v>377</v>
      </c>
      <c r="D124" s="67"/>
      <c r="E124" s="67">
        <v>5866</v>
      </c>
      <c r="F124" s="163"/>
      <c r="G124" s="131"/>
    </row>
    <row r="125" spans="1:7" ht="33" customHeight="1">
      <c r="A125" s="66" t="s">
        <v>374</v>
      </c>
      <c r="B125" s="66" t="s">
        <v>277</v>
      </c>
      <c r="C125" s="69" t="s">
        <v>375</v>
      </c>
      <c r="D125" s="67"/>
      <c r="E125" s="67">
        <v>10010</v>
      </c>
      <c r="F125" s="163"/>
      <c r="G125" s="131"/>
    </row>
    <row r="126" spans="1:7" ht="33" customHeight="1">
      <c r="A126" s="66" t="s">
        <v>290</v>
      </c>
      <c r="B126" s="66" t="s">
        <v>327</v>
      </c>
      <c r="C126" s="69" t="s">
        <v>365</v>
      </c>
      <c r="D126" s="67"/>
      <c r="E126" s="67">
        <v>3100</v>
      </c>
      <c r="F126" s="163"/>
      <c r="G126" s="131"/>
    </row>
    <row r="127" spans="1:7" ht="33" customHeight="1">
      <c r="A127" s="66" t="s">
        <v>376</v>
      </c>
      <c r="B127" s="66" t="s">
        <v>266</v>
      </c>
      <c r="C127" s="69" t="s">
        <v>377</v>
      </c>
      <c r="D127" s="67"/>
      <c r="E127" s="67">
        <v>4345</v>
      </c>
      <c r="F127" s="163"/>
      <c r="G127" s="131"/>
    </row>
    <row r="128" spans="1:7" ht="33" customHeight="1">
      <c r="A128" s="66"/>
      <c r="B128" s="66"/>
      <c r="C128" s="69"/>
      <c r="D128" s="67"/>
      <c r="E128" s="67"/>
      <c r="F128" s="163"/>
      <c r="G128" s="131"/>
    </row>
    <row r="129" spans="1:7" ht="25.5" customHeight="1" thickBot="1">
      <c r="A129" s="87"/>
      <c r="B129" s="87"/>
      <c r="C129" s="122" t="s">
        <v>43</v>
      </c>
      <c r="D129" s="165">
        <f>SUM(D115:D128)</f>
        <v>46480</v>
      </c>
      <c r="E129" s="165">
        <f>SUM(E116:E128)</f>
        <v>46273</v>
      </c>
      <c r="F129" s="165">
        <f>F114-E129</f>
        <v>970594</v>
      </c>
      <c r="G129" s="140"/>
    </row>
    <row r="130" spans="1:7" ht="25.5" customHeight="1" thickTop="1">
      <c r="A130" s="97">
        <v>18</v>
      </c>
      <c r="B130" s="97"/>
      <c r="C130" s="142" t="s">
        <v>122</v>
      </c>
      <c r="D130" s="171">
        <v>213049</v>
      </c>
      <c r="E130" s="169"/>
      <c r="F130" s="171"/>
      <c r="G130" s="143"/>
    </row>
    <row r="131" spans="1:7" ht="25.5" customHeight="1">
      <c r="A131" s="97"/>
      <c r="B131" s="97"/>
      <c r="C131" s="141"/>
      <c r="D131" s="170"/>
      <c r="E131" s="169"/>
      <c r="F131" s="173"/>
      <c r="G131" s="143"/>
    </row>
    <row r="132" spans="1:7" ht="25.5" customHeight="1" thickBot="1">
      <c r="A132" s="87"/>
      <c r="B132" s="87"/>
      <c r="C132" s="122" t="s">
        <v>43</v>
      </c>
      <c r="D132" s="165">
        <f>SUM(D130:D131)</f>
        <v>213049</v>
      </c>
      <c r="E132" s="165">
        <f>SUM(E131)</f>
        <v>0</v>
      </c>
      <c r="F132" s="165">
        <f>F129-E132</f>
        <v>970594</v>
      </c>
      <c r="G132" s="140"/>
    </row>
    <row r="133" spans="1:7" ht="25.5" customHeight="1" thickTop="1">
      <c r="A133" s="98">
        <v>19</v>
      </c>
      <c r="B133" s="98"/>
      <c r="C133" s="69" t="s">
        <v>119</v>
      </c>
      <c r="D133" s="154">
        <v>548759</v>
      </c>
      <c r="E133" s="171"/>
      <c r="F133" s="171"/>
      <c r="G133" s="144" t="s">
        <v>442</v>
      </c>
    </row>
    <row r="134" spans="1:7" ht="25.5" customHeight="1">
      <c r="A134" s="16" t="s">
        <v>63</v>
      </c>
      <c r="B134" s="16" t="s">
        <v>418</v>
      </c>
      <c r="C134" s="69" t="s">
        <v>139</v>
      </c>
      <c r="D134" s="157"/>
      <c r="E134" s="157">
        <v>5730</v>
      </c>
      <c r="F134" s="172"/>
      <c r="G134" s="145"/>
    </row>
    <row r="135" spans="1:7" ht="25.5" customHeight="1">
      <c r="A135" s="66" t="s">
        <v>282</v>
      </c>
      <c r="B135" s="66" t="s">
        <v>283</v>
      </c>
      <c r="C135" s="69" t="s">
        <v>284</v>
      </c>
      <c r="D135" s="67"/>
      <c r="E135" s="67">
        <v>3150</v>
      </c>
      <c r="F135" s="169"/>
      <c r="G135" s="143"/>
    </row>
    <row r="136" spans="1:7" ht="25.5" customHeight="1">
      <c r="A136" s="66" t="s">
        <v>443</v>
      </c>
      <c r="B136" s="66" t="s">
        <v>277</v>
      </c>
      <c r="C136" s="133" t="s">
        <v>463</v>
      </c>
      <c r="D136" s="67"/>
      <c r="E136" s="67">
        <v>18900</v>
      </c>
      <c r="F136" s="169"/>
      <c r="G136" s="143"/>
    </row>
    <row r="137" spans="1:7" ht="25.5" customHeight="1">
      <c r="A137" s="66" t="s">
        <v>278</v>
      </c>
      <c r="B137" s="66" t="s">
        <v>277</v>
      </c>
      <c r="C137" s="69" t="s">
        <v>279</v>
      </c>
      <c r="D137" s="67"/>
      <c r="E137" s="67">
        <v>20000</v>
      </c>
      <c r="F137" s="169"/>
      <c r="G137" s="143"/>
    </row>
    <row r="138" spans="1:7" ht="25.5" customHeight="1">
      <c r="A138" s="66" t="s">
        <v>444</v>
      </c>
      <c r="B138" s="66" t="s">
        <v>321</v>
      </c>
      <c r="C138" s="133" t="s">
        <v>459</v>
      </c>
      <c r="D138" s="67"/>
      <c r="E138" s="67">
        <v>22220</v>
      </c>
      <c r="F138" s="169"/>
      <c r="G138" s="143"/>
    </row>
    <row r="139" spans="1:7" ht="25.5" customHeight="1">
      <c r="A139" s="66" t="s">
        <v>445</v>
      </c>
      <c r="B139" s="66" t="s">
        <v>277</v>
      </c>
      <c r="C139" s="69" t="s">
        <v>458</v>
      </c>
      <c r="D139" s="67"/>
      <c r="E139" s="67">
        <v>1000</v>
      </c>
      <c r="F139" s="169"/>
      <c r="G139" s="143"/>
    </row>
    <row r="140" spans="1:7" ht="25.5" customHeight="1">
      <c r="A140" s="66" t="s">
        <v>392</v>
      </c>
      <c r="B140" s="66" t="s">
        <v>390</v>
      </c>
      <c r="C140" s="69" t="s">
        <v>393</v>
      </c>
      <c r="D140" s="67"/>
      <c r="E140" s="67">
        <v>10000</v>
      </c>
      <c r="F140" s="169"/>
      <c r="G140" s="143"/>
    </row>
    <row r="141" spans="1:7" ht="25.5" customHeight="1">
      <c r="A141" s="66" t="s">
        <v>398</v>
      </c>
      <c r="B141" s="66" t="s">
        <v>296</v>
      </c>
      <c r="C141" s="69" t="s">
        <v>399</v>
      </c>
      <c r="D141" s="67"/>
      <c r="E141" s="67">
        <v>5600</v>
      </c>
      <c r="F141" s="169"/>
      <c r="G141" s="143"/>
    </row>
    <row r="142" spans="1:7" ht="25.5" customHeight="1">
      <c r="A142" s="66" t="s">
        <v>465</v>
      </c>
      <c r="B142" s="66" t="s">
        <v>471</v>
      </c>
      <c r="C142" s="133" t="s">
        <v>472</v>
      </c>
      <c r="D142" s="177"/>
      <c r="E142" s="177">
        <v>19000</v>
      </c>
      <c r="F142" s="169"/>
      <c r="G142" s="143"/>
    </row>
    <row r="143" spans="1:7" ht="25.5" customHeight="1">
      <c r="A143" s="66"/>
      <c r="B143" s="66"/>
      <c r="C143" s="69"/>
      <c r="D143" s="67"/>
      <c r="E143" s="67"/>
      <c r="F143" s="169"/>
      <c r="G143" s="143"/>
    </row>
    <row r="144" spans="1:7" ht="25.5" customHeight="1" thickBot="1">
      <c r="A144" s="87"/>
      <c r="B144" s="87"/>
      <c r="C144" s="122" t="s">
        <v>43</v>
      </c>
      <c r="D144" s="165">
        <f>SUM(D133:D143)</f>
        <v>548759</v>
      </c>
      <c r="E144" s="165">
        <f>SUM(E134:E143)</f>
        <v>105600</v>
      </c>
      <c r="F144" s="165">
        <f>F132-E144</f>
        <v>864994</v>
      </c>
      <c r="G144" s="140"/>
    </row>
    <row r="145" spans="1:7" ht="25.5" customHeight="1" thickTop="1">
      <c r="A145" s="66" t="s">
        <v>353</v>
      </c>
      <c r="B145" s="66" t="s">
        <v>321</v>
      </c>
      <c r="C145" s="69" t="s">
        <v>352</v>
      </c>
      <c r="D145" s="67">
        <v>4555</v>
      </c>
      <c r="E145" s="67">
        <v>4555</v>
      </c>
      <c r="F145" s="169"/>
      <c r="G145" s="144" t="s">
        <v>442</v>
      </c>
    </row>
    <row r="146" spans="1:7" ht="25.5" customHeight="1" thickBot="1">
      <c r="A146" s="87"/>
      <c r="B146" s="87"/>
      <c r="C146" s="122" t="s">
        <v>43</v>
      </c>
      <c r="D146" s="165">
        <f>SUM(D145:D145)</f>
        <v>4555</v>
      </c>
      <c r="E146" s="165">
        <f>SUM(E145:E145)</f>
        <v>4555</v>
      </c>
      <c r="F146" s="165">
        <f>F144-E146</f>
        <v>860439</v>
      </c>
      <c r="G146" s="140"/>
    </row>
    <row r="147" spans="1:7" ht="25.5" customHeight="1" thickTop="1">
      <c r="A147" s="17"/>
      <c r="B147" s="17"/>
      <c r="C147" s="146" t="s">
        <v>184</v>
      </c>
      <c r="D147" s="161">
        <f>SUM(D15:D132)/2</f>
        <v>806529</v>
      </c>
      <c r="E147" s="161">
        <f>SUM(E16:E146)/2</f>
        <v>437026</v>
      </c>
      <c r="F147" s="161"/>
      <c r="G147" s="136"/>
    </row>
    <row r="148" spans="4:6" ht="16.5">
      <c r="D148" s="147"/>
      <c r="E148" s="147"/>
      <c r="F148" s="107"/>
    </row>
    <row r="149" spans="4:5" ht="16.5">
      <c r="D149" s="147"/>
      <c r="E149" s="147"/>
    </row>
    <row r="150" spans="4:5" ht="16.5">
      <c r="D150" s="147"/>
      <c r="E150" s="147"/>
    </row>
    <row r="151" spans="4:5" ht="16.5">
      <c r="D151" s="147"/>
      <c r="E151" s="147"/>
    </row>
    <row r="152" spans="4:5" ht="16.5">
      <c r="D152" s="147"/>
      <c r="E152" s="147"/>
    </row>
    <row r="153" spans="4:5" ht="16.5">
      <c r="D153" s="147"/>
      <c r="E153" s="147"/>
    </row>
    <row r="154" spans="4:5" ht="16.5">
      <c r="D154" s="147"/>
      <c r="E154" s="147"/>
    </row>
    <row r="155" spans="4:5" ht="16.5">
      <c r="D155" s="147" t="s">
        <v>447</v>
      </c>
      <c r="E155" s="147"/>
    </row>
    <row r="156" spans="4:5" ht="16.5">
      <c r="D156" s="147"/>
      <c r="E156" s="147"/>
    </row>
    <row r="157" spans="4:5" ht="16.5">
      <c r="D157" s="147"/>
      <c r="E157" s="147"/>
    </row>
    <row r="158" spans="4:5" ht="16.5">
      <c r="D158" s="147"/>
      <c r="E158" s="147"/>
    </row>
    <row r="159" spans="4:5" ht="16.5">
      <c r="D159" s="147"/>
      <c r="E159" s="147"/>
    </row>
    <row r="160" spans="4:5" ht="16.5">
      <c r="D160" s="147"/>
      <c r="E160" s="147"/>
    </row>
    <row r="161" spans="4:5" ht="16.5">
      <c r="D161" s="147"/>
      <c r="E161" s="147"/>
    </row>
    <row r="162" spans="4:5" ht="16.5">
      <c r="D162" s="147"/>
      <c r="E162" s="147"/>
    </row>
    <row r="163" spans="4:5" ht="16.5">
      <c r="D163" s="147"/>
      <c r="E163" s="147"/>
    </row>
    <row r="164" spans="4:5" ht="16.5">
      <c r="D164" s="147"/>
      <c r="E164" s="147"/>
    </row>
    <row r="165" spans="4:5" ht="16.5">
      <c r="D165" s="147"/>
      <c r="E165" s="147"/>
    </row>
    <row r="166" spans="4:5" ht="16.5">
      <c r="D166" s="147"/>
      <c r="E166" s="147"/>
    </row>
    <row r="167" spans="4:5" ht="16.5">
      <c r="D167" s="147"/>
      <c r="E167" s="147"/>
    </row>
  </sheetData>
  <mergeCells count="1">
    <mergeCell ref="A1:G1"/>
  </mergeCells>
  <printOptions/>
  <pageMargins left="0.42" right="0.24" top="0.68" bottom="0.25" header="0.5" footer="0.24"/>
  <pageSetup horizontalDpi="600" verticalDpi="600" orientation="portrait" paperSize="9" scale="82" r:id="rId1"/>
  <rowBreaks count="2" manualBreakCount="2">
    <brk id="28" max="6" man="1"/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39" sqref="C39"/>
    </sheetView>
  </sheetViews>
  <sheetFormatPr defaultColWidth="9.00390625" defaultRowHeight="16.5"/>
  <cols>
    <col min="3" max="3" width="41.375" style="0" customWidth="1"/>
    <col min="4" max="4" width="10.25390625" style="0" customWidth="1"/>
    <col min="5" max="5" width="8.875" style="0" customWidth="1"/>
    <col min="6" max="6" width="10.25390625" style="0" bestFit="1" customWidth="1"/>
    <col min="7" max="7" width="11.875" style="0" customWidth="1"/>
  </cols>
  <sheetData>
    <row r="1" spans="1:7" ht="30" customHeight="1">
      <c r="A1" s="241" t="s">
        <v>482</v>
      </c>
      <c r="B1" s="242"/>
      <c r="C1" s="242"/>
      <c r="D1" s="242"/>
      <c r="E1" s="242"/>
      <c r="F1" s="242"/>
      <c r="G1" s="243"/>
    </row>
    <row r="2" spans="1:7" ht="34.5" customHeight="1">
      <c r="A2" s="2" t="s">
        <v>4</v>
      </c>
      <c r="B2" s="1" t="s">
        <v>3</v>
      </c>
      <c r="C2" s="189" t="s">
        <v>5</v>
      </c>
      <c r="D2" s="1" t="s">
        <v>6</v>
      </c>
      <c r="E2" s="1" t="s">
        <v>7</v>
      </c>
      <c r="F2" s="1" t="s">
        <v>2</v>
      </c>
      <c r="G2" s="5" t="s">
        <v>8</v>
      </c>
    </row>
    <row r="3" spans="1:7" ht="34.5" customHeight="1">
      <c r="A3" s="16" t="s">
        <v>247</v>
      </c>
      <c r="B3" s="16" t="s">
        <v>248</v>
      </c>
      <c r="C3" s="4" t="s">
        <v>234</v>
      </c>
      <c r="D3" s="3">
        <v>93700</v>
      </c>
      <c r="E3" s="6"/>
      <c r="F3" s="6"/>
      <c r="G3" s="7"/>
    </row>
    <row r="4" spans="1:7" ht="34.5" customHeight="1">
      <c r="A4" s="16" t="s">
        <v>247</v>
      </c>
      <c r="B4" s="16" t="s">
        <v>248</v>
      </c>
      <c r="C4" s="4" t="s">
        <v>245</v>
      </c>
      <c r="D4" s="3">
        <v>53105</v>
      </c>
      <c r="E4" s="6"/>
      <c r="F4" s="6"/>
      <c r="G4" s="7"/>
    </row>
    <row r="5" spans="1:7" ht="34.5" customHeight="1">
      <c r="A5" s="16" t="s">
        <v>267</v>
      </c>
      <c r="B5" s="16" t="s">
        <v>268</v>
      </c>
      <c r="C5" s="4" t="s">
        <v>235</v>
      </c>
      <c r="D5" s="177">
        <v>7204</v>
      </c>
      <c r="E5" s="6"/>
      <c r="F5" s="6"/>
      <c r="G5" s="7"/>
    </row>
    <row r="6" spans="1:7" ht="34.5" customHeight="1">
      <c r="A6" s="16" t="s">
        <v>300</v>
      </c>
      <c r="B6" s="16" t="s">
        <v>301</v>
      </c>
      <c r="C6" s="190" t="s">
        <v>453</v>
      </c>
      <c r="D6" s="177">
        <v>20000</v>
      </c>
      <c r="E6" s="6"/>
      <c r="F6" s="6"/>
      <c r="G6" s="7"/>
    </row>
    <row r="7" spans="1:7" ht="34.5" customHeight="1">
      <c r="A7" s="16" t="s">
        <v>249</v>
      </c>
      <c r="B7" s="16" t="s">
        <v>250</v>
      </c>
      <c r="C7" s="183" t="s">
        <v>241</v>
      </c>
      <c r="D7" s="177"/>
      <c r="E7" s="177">
        <v>870</v>
      </c>
      <c r="F7" s="3">
        <f>D24-E7</f>
        <v>173139</v>
      </c>
      <c r="G7" s="8"/>
    </row>
    <row r="8" spans="1:7" ht="34.5" customHeight="1">
      <c r="A8" s="16" t="s">
        <v>251</v>
      </c>
      <c r="B8" s="16" t="s">
        <v>252</v>
      </c>
      <c r="C8" s="183" t="s">
        <v>240</v>
      </c>
      <c r="D8" s="177"/>
      <c r="E8" s="177">
        <v>5544</v>
      </c>
      <c r="F8" s="3">
        <f>F7-E8</f>
        <v>167595</v>
      </c>
      <c r="G8" s="8"/>
    </row>
    <row r="9" spans="1:7" ht="34.5" customHeight="1">
      <c r="A9" s="193" t="s">
        <v>310</v>
      </c>
      <c r="B9" s="193" t="s">
        <v>277</v>
      </c>
      <c r="C9" s="194" t="s">
        <v>311</v>
      </c>
      <c r="D9" s="184"/>
      <c r="E9" s="184">
        <v>13000</v>
      </c>
      <c r="F9" s="3">
        <f aca="true" t="shared" si="0" ref="F9:F23">F8-E9</f>
        <v>154595</v>
      </c>
      <c r="G9" s="7" t="s">
        <v>446</v>
      </c>
    </row>
    <row r="10" spans="1:7" ht="34.5" customHeight="1">
      <c r="A10" s="16" t="s">
        <v>263</v>
      </c>
      <c r="B10" s="16" t="s">
        <v>264</v>
      </c>
      <c r="C10" s="183" t="s">
        <v>242</v>
      </c>
      <c r="D10" s="177"/>
      <c r="E10" s="177">
        <v>4440</v>
      </c>
      <c r="F10" s="3">
        <f t="shared" si="0"/>
        <v>150155</v>
      </c>
      <c r="G10" s="7"/>
    </row>
    <row r="11" spans="1:7" ht="34.5" customHeight="1">
      <c r="A11" s="16" t="s">
        <v>261</v>
      </c>
      <c r="B11" s="16" t="s">
        <v>262</v>
      </c>
      <c r="C11" s="183" t="s">
        <v>236</v>
      </c>
      <c r="D11" s="177"/>
      <c r="E11" s="177">
        <v>910</v>
      </c>
      <c r="F11" s="3">
        <f t="shared" si="0"/>
        <v>149245</v>
      </c>
      <c r="G11" s="7"/>
    </row>
    <row r="12" spans="1:7" ht="34.5" customHeight="1">
      <c r="A12" s="193" t="s">
        <v>307</v>
      </c>
      <c r="B12" s="193" t="s">
        <v>308</v>
      </c>
      <c r="C12" s="197" t="s">
        <v>309</v>
      </c>
      <c r="D12" s="184"/>
      <c r="E12" s="184">
        <v>3980</v>
      </c>
      <c r="F12" s="3">
        <f t="shared" si="0"/>
        <v>145265</v>
      </c>
      <c r="G12" s="7" t="s">
        <v>449</v>
      </c>
    </row>
    <row r="13" spans="1:7" ht="34.5" customHeight="1">
      <c r="A13" s="16" t="s">
        <v>253</v>
      </c>
      <c r="B13" s="16" t="s">
        <v>254</v>
      </c>
      <c r="C13" s="183" t="s">
        <v>269</v>
      </c>
      <c r="D13" s="177"/>
      <c r="E13" s="177">
        <v>1008</v>
      </c>
      <c r="F13" s="3">
        <f t="shared" si="0"/>
        <v>144257</v>
      </c>
      <c r="G13" s="8"/>
    </row>
    <row r="14" spans="1:7" ht="34.5" customHeight="1">
      <c r="A14" s="16" t="s">
        <v>256</v>
      </c>
      <c r="B14" s="16" t="s">
        <v>257</v>
      </c>
      <c r="C14" s="183" t="s">
        <v>239</v>
      </c>
      <c r="D14" s="177"/>
      <c r="E14" s="177">
        <v>91</v>
      </c>
      <c r="F14" s="3">
        <f t="shared" si="0"/>
        <v>144166</v>
      </c>
      <c r="G14" s="8"/>
    </row>
    <row r="15" spans="1:7" ht="34.5" customHeight="1">
      <c r="A15" s="16" t="s">
        <v>259</v>
      </c>
      <c r="B15" s="16" t="s">
        <v>260</v>
      </c>
      <c r="C15" s="183" t="s">
        <v>237</v>
      </c>
      <c r="D15" s="177"/>
      <c r="E15" s="177">
        <v>2588</v>
      </c>
      <c r="F15" s="3">
        <f t="shared" si="0"/>
        <v>141578</v>
      </c>
      <c r="G15" s="8"/>
    </row>
    <row r="16" spans="1:7" ht="34.5" customHeight="1">
      <c r="A16" s="16" t="s">
        <v>258</v>
      </c>
      <c r="B16" s="16" t="s">
        <v>255</v>
      </c>
      <c r="C16" s="183" t="s">
        <v>238</v>
      </c>
      <c r="D16" s="177"/>
      <c r="E16" s="177">
        <v>898</v>
      </c>
      <c r="F16" s="3">
        <f t="shared" si="0"/>
        <v>140680</v>
      </c>
      <c r="G16" s="8"/>
    </row>
    <row r="17" spans="1:7" ht="34.5" customHeight="1">
      <c r="A17" s="16" t="s">
        <v>265</v>
      </c>
      <c r="B17" s="16" t="s">
        <v>266</v>
      </c>
      <c r="C17" s="219" t="s">
        <v>448</v>
      </c>
      <c r="E17" s="3">
        <v>37200</v>
      </c>
      <c r="F17" s="3">
        <f t="shared" si="0"/>
        <v>103480</v>
      </c>
      <c r="G17" s="8"/>
    </row>
    <row r="18" spans="1:7" ht="34.5" customHeight="1">
      <c r="A18" s="193" t="s">
        <v>304</v>
      </c>
      <c r="B18" s="193" t="s">
        <v>271</v>
      </c>
      <c r="C18" s="194" t="s">
        <v>305</v>
      </c>
      <c r="D18" s="184"/>
      <c r="E18" s="184">
        <v>3500</v>
      </c>
      <c r="F18" s="3">
        <f t="shared" si="0"/>
        <v>99980</v>
      </c>
      <c r="G18" s="7" t="s">
        <v>388</v>
      </c>
    </row>
    <row r="19" spans="1:7" ht="34.5" customHeight="1">
      <c r="A19" s="193" t="s">
        <v>306</v>
      </c>
      <c r="B19" s="193" t="s">
        <v>271</v>
      </c>
      <c r="C19" s="194" t="s">
        <v>246</v>
      </c>
      <c r="D19" s="184"/>
      <c r="E19" s="184">
        <v>50480</v>
      </c>
      <c r="F19" s="3">
        <f t="shared" si="0"/>
        <v>49500</v>
      </c>
      <c r="G19" s="7" t="s">
        <v>388</v>
      </c>
    </row>
    <row r="20" spans="1:7" ht="34.5" customHeight="1">
      <c r="A20" s="16" t="s">
        <v>293</v>
      </c>
      <c r="B20" s="16" t="s">
        <v>294</v>
      </c>
      <c r="C20" s="183" t="s">
        <v>244</v>
      </c>
      <c r="D20" s="177"/>
      <c r="E20" s="177">
        <v>24000</v>
      </c>
      <c r="F20" s="3">
        <f t="shared" si="0"/>
        <v>25500</v>
      </c>
      <c r="G20" s="2"/>
    </row>
    <row r="21" spans="1:11" s="196" customFormat="1" ht="34.5" customHeight="1">
      <c r="A21" s="16" t="s">
        <v>291</v>
      </c>
      <c r="B21" s="16" t="s">
        <v>292</v>
      </c>
      <c r="C21" s="183" t="s">
        <v>243</v>
      </c>
      <c r="D21" s="177"/>
      <c r="E21" s="177">
        <v>2880</v>
      </c>
      <c r="F21" s="3">
        <f t="shared" si="0"/>
        <v>22620</v>
      </c>
      <c r="G21" s="195"/>
      <c r="K21" s="196" t="s">
        <v>447</v>
      </c>
    </row>
    <row r="22" spans="1:7" s="196" customFormat="1" ht="34.5" customHeight="1">
      <c r="A22" s="16" t="s">
        <v>295</v>
      </c>
      <c r="B22" s="16" t="s">
        <v>297</v>
      </c>
      <c r="C22" s="183" t="s">
        <v>298</v>
      </c>
      <c r="D22" s="177"/>
      <c r="E22" s="177">
        <v>960</v>
      </c>
      <c r="F22" s="3">
        <f t="shared" si="0"/>
        <v>21660</v>
      </c>
      <c r="G22" s="195"/>
    </row>
    <row r="23" spans="1:7" s="196" customFormat="1" ht="34.5" customHeight="1">
      <c r="A23" s="185" t="s">
        <v>467</v>
      </c>
      <c r="B23" s="185" t="s">
        <v>469</v>
      </c>
      <c r="C23" s="222" t="s">
        <v>480</v>
      </c>
      <c r="D23" s="184"/>
      <c r="E23" s="184">
        <v>1610</v>
      </c>
      <c r="F23" s="184">
        <f t="shared" si="0"/>
        <v>20050</v>
      </c>
      <c r="G23" s="7" t="s">
        <v>388</v>
      </c>
    </row>
    <row r="24" spans="1:7" ht="38.25" customHeight="1">
      <c r="A24" s="15"/>
      <c r="B24" s="15"/>
      <c r="C24" s="198" t="s">
        <v>42</v>
      </c>
      <c r="D24" s="12">
        <f>SUM(D3:D6)</f>
        <v>174009</v>
      </c>
      <c r="E24" s="12">
        <f>SUM(E7:E23)</f>
        <v>153959</v>
      </c>
      <c r="F24" s="12">
        <f>F23</f>
        <v>20050</v>
      </c>
      <c r="G24" s="12"/>
    </row>
    <row r="25" spans="1:6" ht="34.5" customHeight="1">
      <c r="A25" s="191" t="s">
        <v>302</v>
      </c>
      <c r="B25" s="191"/>
      <c r="C25" s="192"/>
      <c r="F25" t="s">
        <v>303</v>
      </c>
    </row>
    <row r="26" ht="16.5">
      <c r="F26" s="208"/>
    </row>
    <row r="27" ht="16.5">
      <c r="E27" s="208"/>
    </row>
    <row r="28" ht="16.5">
      <c r="F28" s="208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2010-07-20T05:58:15Z</cp:lastPrinted>
  <dcterms:created xsi:type="dcterms:W3CDTF">2008-01-26T04:06:43Z</dcterms:created>
  <dcterms:modified xsi:type="dcterms:W3CDTF">2010-07-21T01:44:01Z</dcterms:modified>
  <cp:category/>
  <cp:version/>
  <cp:contentType/>
  <cp:contentStatus/>
</cp:coreProperties>
</file>