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4955" windowHeight="8355" activeTab="2"/>
  </bookViews>
  <sheets>
    <sheet name="105預算草案" sheetId="1" r:id="rId1"/>
    <sheet name="105學年度經費收支出" sheetId="2" r:id="rId2"/>
    <sheet name="105學年度經費執行情形" sheetId="3" r:id="rId3"/>
  </sheets>
  <definedNames/>
  <calcPr fullCalcOnLoad="1"/>
</workbook>
</file>

<file path=xl/sharedStrings.xml><?xml version="1.0" encoding="utf-8"?>
<sst xmlns="http://schemas.openxmlformats.org/spreadsheetml/2006/main" count="611" uniqueCount="420">
  <si>
    <t>獎勵師生對外比賽</t>
  </si>
  <si>
    <t>01</t>
  </si>
  <si>
    <t>本會辦公行政費用</t>
  </si>
  <si>
    <t>02</t>
  </si>
  <si>
    <t>本會召開會議支出</t>
  </si>
  <si>
    <t>03</t>
  </si>
  <si>
    <t>本會辦理(協辦)活動支出</t>
  </si>
  <si>
    <t>04</t>
  </si>
  <si>
    <t>本會婚喪喜慶</t>
  </si>
  <si>
    <t>05</t>
  </si>
  <si>
    <t>聘書、紀念品等</t>
  </si>
  <si>
    <t>06</t>
  </si>
  <si>
    <t>志工聯誼活動及裝備等補助</t>
  </si>
  <si>
    <t>07</t>
  </si>
  <si>
    <t>校慶運動會</t>
  </si>
  <si>
    <t>08</t>
  </si>
  <si>
    <t>畢業典禮</t>
  </si>
  <si>
    <t>09</t>
  </si>
  <si>
    <t>兒童節禮物</t>
  </si>
  <si>
    <t>10</t>
  </si>
  <si>
    <t>教師節禮物</t>
  </si>
  <si>
    <t>11</t>
  </si>
  <si>
    <t>12</t>
  </si>
  <si>
    <t>13</t>
  </si>
  <si>
    <t>補助購買教學用品、設備等</t>
  </si>
  <si>
    <t>小計</t>
  </si>
  <si>
    <t>代收款</t>
  </si>
  <si>
    <t>支出</t>
  </si>
  <si>
    <t>14</t>
  </si>
  <si>
    <t>15</t>
  </si>
  <si>
    <t>16</t>
  </si>
  <si>
    <t>17</t>
  </si>
  <si>
    <t>18</t>
  </si>
  <si>
    <t>20</t>
  </si>
  <si>
    <t>21</t>
  </si>
  <si>
    <t>印製名片、邀請卡、意見調查表。</t>
  </si>
  <si>
    <t>當屆畢業生紀念品、活動場地佈置</t>
  </si>
  <si>
    <t>獎勵師生對外比賽實施要點</t>
  </si>
  <si>
    <t>參賽活動補助（縣內1人1天80元）、校外教學（游泳）</t>
  </si>
  <si>
    <t>保留</t>
  </si>
  <si>
    <t>護照獎勵、獎狀</t>
  </si>
  <si>
    <t>仁愛基金</t>
  </si>
  <si>
    <t>指定捐款</t>
  </si>
  <si>
    <t>補助畢業班宿營活動</t>
  </si>
  <si>
    <t>校刊、場地佈置、園遊會、表演補助</t>
  </si>
  <si>
    <t>發展英語活動</t>
  </si>
  <si>
    <t>02</t>
  </si>
  <si>
    <t>03</t>
  </si>
  <si>
    <t>04</t>
  </si>
  <si>
    <t>前幾屆畢業班宿營活動剩餘</t>
  </si>
  <si>
    <t>收入編號</t>
  </si>
  <si>
    <t>日期</t>
  </si>
  <si>
    <t>收支出摘要</t>
  </si>
  <si>
    <t>收入</t>
  </si>
  <si>
    <t>支出</t>
  </si>
  <si>
    <t>餘額</t>
  </si>
  <si>
    <t>存簿移交，存簿餘額</t>
  </si>
  <si>
    <t>.</t>
  </si>
  <si>
    <t xml:space="preserve"> </t>
  </si>
  <si>
    <t>收據編號</t>
  </si>
  <si>
    <t>收支出摘要</t>
  </si>
  <si>
    <t>收入(預算)</t>
  </si>
  <si>
    <t>實際收入</t>
  </si>
  <si>
    <t>結餘</t>
  </si>
  <si>
    <t>備註</t>
  </si>
  <si>
    <t>01 存簿移交，餘款</t>
  </si>
  <si>
    <t>02 一般捐款：委員顧問捐款</t>
  </si>
  <si>
    <t>03 專案捐款</t>
  </si>
  <si>
    <t>04 辦理活動收入</t>
  </si>
  <si>
    <t>06 存簿利息收入</t>
  </si>
  <si>
    <t>08校慶運動會捐款</t>
  </si>
  <si>
    <t>預算</t>
  </si>
  <si>
    <t>05</t>
  </si>
  <si>
    <t>06</t>
  </si>
  <si>
    <t>07</t>
  </si>
  <si>
    <t>08</t>
  </si>
  <si>
    <t>09</t>
  </si>
  <si>
    <t>10</t>
  </si>
  <si>
    <t>11</t>
  </si>
  <si>
    <t>12</t>
  </si>
  <si>
    <t>13</t>
  </si>
  <si>
    <t>14</t>
  </si>
  <si>
    <t>15</t>
  </si>
  <si>
    <t>16</t>
  </si>
  <si>
    <t>17</t>
  </si>
  <si>
    <t>18</t>
  </si>
  <si>
    <t>上屆指定捐款100000元加上上屆結餘100604元</t>
  </si>
  <si>
    <t>總            計</t>
  </si>
  <si>
    <t>19</t>
  </si>
  <si>
    <t>收入001</t>
  </si>
  <si>
    <t>收入002</t>
  </si>
  <si>
    <t>小計</t>
  </si>
  <si>
    <t>顧問聘書、委員當選證書、致贈捐資興學者紀念品等</t>
  </si>
  <si>
    <t>09五十週年校慶捐款</t>
  </si>
  <si>
    <t>10.其他</t>
  </si>
  <si>
    <t>參賽活動補助、校外教學</t>
  </si>
  <si>
    <t>圖書館相關活動</t>
  </si>
  <si>
    <t>05 105學年度會費收入</t>
  </si>
  <si>
    <t>07 代收款：</t>
  </si>
  <si>
    <t>代收款─</t>
  </si>
  <si>
    <t>其他</t>
  </si>
  <si>
    <t>原保留仁愛基金203,049元                                                                      協助發展英語活動200,604元                                                               圖書館指定捐款3386元                                      畢業班宿營活動3,987元                               定存40萬元                                                                        非指定用途253278元</t>
  </si>
  <si>
    <t>【附件八】</t>
  </si>
  <si>
    <t>宜蘭縣宜蘭市凱旋國民小學105學年度家長會經費預算 105.09.26製</t>
  </si>
  <si>
    <t>單位：新台幣元</t>
  </si>
  <si>
    <t>項次</t>
  </si>
  <si>
    <t>計畫名稱及編號</t>
  </si>
  <si>
    <t>104執行數</t>
  </si>
  <si>
    <t>105預算數</t>
  </si>
  <si>
    <r>
      <t>說</t>
    </r>
    <r>
      <rPr>
        <sz val="12"/>
        <rFont val="Times New Roman"/>
        <family val="1"/>
      </rPr>
      <t xml:space="preserve">                                </t>
    </r>
    <r>
      <rPr>
        <sz val="12"/>
        <rFont val="標楷體"/>
        <family val="4"/>
      </rPr>
      <t>明</t>
    </r>
  </si>
  <si>
    <t>收入</t>
  </si>
  <si>
    <t>01</t>
  </si>
  <si>
    <t>上屆經費移交</t>
  </si>
  <si>
    <t>原保留仁愛基金203,049元                                                                      協助發展英語活動200,604元                                                               圖書館指定捐款3386元                                      畢業班宿營活動3,987元                                                                                                      非指定用途253278元</t>
  </si>
  <si>
    <t>一般捐款</t>
  </si>
  <si>
    <t>家長、委員、會長、顧問等捐款</t>
  </si>
  <si>
    <t>專案捐款</t>
  </si>
  <si>
    <t>指定用途</t>
  </si>
  <si>
    <t>辦理活動收入</t>
  </si>
  <si>
    <t>會費收入</t>
  </si>
  <si>
    <t>370人*100元*2</t>
  </si>
  <si>
    <t>利息收入</t>
  </si>
  <si>
    <t>校慶運動會捐款</t>
  </si>
  <si>
    <t>其他</t>
  </si>
  <si>
    <t>小計</t>
  </si>
  <si>
    <t>本會辦公行政費用</t>
  </si>
  <si>
    <t>印製名片、邀請卡、意見調查表。</t>
  </si>
  <si>
    <t>02</t>
  </si>
  <si>
    <t>本會召開會議支出</t>
  </si>
  <si>
    <t>03</t>
  </si>
  <si>
    <t>本會辦理(協辦)活動支出</t>
  </si>
  <si>
    <r>
      <t>家長會家庭教育活動、英語加深加廣學習、家長學習成長課程、</t>
    </r>
    <r>
      <rPr>
        <sz val="8"/>
        <color indexed="10"/>
        <rFont val="標楷體"/>
        <family val="4"/>
      </rPr>
      <t>學生才藝競賽等</t>
    </r>
  </si>
  <si>
    <t>04</t>
  </si>
  <si>
    <t>本會婚喪喜慶</t>
  </si>
  <si>
    <t>委員、學生、教職員，婚喪喜慶、急難等禮金、慰問金</t>
  </si>
  <si>
    <t>聘書、紀念品等</t>
  </si>
  <si>
    <t>顧問聘書、委員當選證書、致贈捐資興學者紀念品等</t>
  </si>
  <si>
    <t>志工聯誼活動及裝備等補助</t>
  </si>
  <si>
    <t>志工40位</t>
  </si>
  <si>
    <t>校慶運動會</t>
  </si>
  <si>
    <t>校刊、場地佈置、園遊會、表演補助</t>
  </si>
  <si>
    <t>畢業典禮</t>
  </si>
  <si>
    <t>當屆畢業生紀念品、活動場地佈置</t>
  </si>
  <si>
    <t>兒童節禮物</t>
  </si>
  <si>
    <t>470人，每人約100元</t>
  </si>
  <si>
    <t>教師節禮物</t>
  </si>
  <si>
    <t>編制內及整學期代課教師每人500元63人</t>
  </si>
  <si>
    <t>獎勵師生對外比賽</t>
  </si>
  <si>
    <t>獎勵師生對外比賽實施要點</t>
  </si>
  <si>
    <t>五十週年校慶專款</t>
  </si>
  <si>
    <t>參賽活動補助、校外教學</t>
  </si>
  <si>
    <t>參賽活動補助（縣內1人1天80元）、校外教學（游泳）</t>
  </si>
  <si>
    <t>圖書館相關活動</t>
  </si>
  <si>
    <t>指定獎勵3386元</t>
  </si>
  <si>
    <t>補助購買教學用品、設備等</t>
  </si>
  <si>
    <t>獎勵、獎狀</t>
  </si>
  <si>
    <t>代收款─幼兒園特色課程</t>
  </si>
  <si>
    <t>仁愛基金</t>
  </si>
  <si>
    <t>保留</t>
  </si>
  <si>
    <t>指定捐款</t>
  </si>
  <si>
    <t>補助畢業班宿營活動</t>
  </si>
  <si>
    <t>前幾屆畢業班宿營活動剩餘</t>
  </si>
  <si>
    <t>發展英語活動</t>
  </si>
  <si>
    <t>101學年度指定捐款100000元加100學年度結餘100604元</t>
  </si>
  <si>
    <t>40萬以定存方式處理</t>
  </si>
  <si>
    <t>家長會家庭教育活動、英語加深加廣學習、家長學習成長課程、學生才藝競賽等</t>
  </si>
  <si>
    <t>志工40位</t>
  </si>
  <si>
    <t>470人，每人約100元</t>
  </si>
  <si>
    <t>編制內及整學期代課教師每人約500元*63</t>
  </si>
  <si>
    <t>五十周年校慶專款</t>
  </si>
  <si>
    <t>40萬以定存方式處理、5000元遙控器押金</t>
  </si>
  <si>
    <t>李 青君捐贈仁愛基金會</t>
  </si>
  <si>
    <t>支出001</t>
  </si>
  <si>
    <t>105年宜蘭縣語文競賽獎勵金</t>
  </si>
  <si>
    <t>收入001</t>
  </si>
  <si>
    <t>李青捐贈仁愛基金會</t>
  </si>
  <si>
    <t>支出001</t>
  </si>
  <si>
    <t>支出002-1</t>
  </si>
  <si>
    <t>支出002-2</t>
  </si>
  <si>
    <t>支出002-3</t>
  </si>
  <si>
    <t>支出002-4</t>
  </si>
  <si>
    <t>參加全國學校經營與教學創新KDP國際認證獎</t>
  </si>
  <si>
    <t>游泳錦標賽、鐵人競賽學生獎勵金</t>
  </si>
  <si>
    <t>105學年度游泳錦標賽膳食費</t>
  </si>
  <si>
    <t>105年宜蘭縣語文競賽獎勵金</t>
  </si>
  <si>
    <t>參加全國學校經營與教學創新KDP國際認證獎</t>
  </si>
  <si>
    <t>游泳錦標賽、鐵人競賽學生獎勵金</t>
  </si>
  <si>
    <t>支出002-4</t>
  </si>
  <si>
    <t>105學年度游泳錦標賽膳食費</t>
  </si>
  <si>
    <t>支出003</t>
  </si>
  <si>
    <t>105學年度第一學期期初愛心志工聯誼會聚餐費用</t>
  </si>
  <si>
    <t>105學年度第一學期期初愛心志工聯誼會聚餐費用</t>
  </si>
  <si>
    <t>105.10.12</t>
  </si>
  <si>
    <t>105.10.26</t>
  </si>
  <si>
    <t>支出4-1</t>
  </si>
  <si>
    <t>105年度國民中小學優良紙筆評量獎勵金</t>
  </si>
  <si>
    <t>105學年度宜蘭縣美術比賽獎勵金</t>
  </si>
  <si>
    <t>會長連任暨委員就職典禮邀請函印製費用</t>
  </si>
  <si>
    <t>會長連任暨委員就職典禮邀請函郵寄費用</t>
  </si>
  <si>
    <t>支出4-2</t>
  </si>
  <si>
    <t>支出4-3</t>
  </si>
  <si>
    <t>支出4-4</t>
  </si>
  <si>
    <t>105年度國民中小學優良紙筆評量獎勵金</t>
  </si>
  <si>
    <t>105學年度宜蘭縣美術比賽獎勵金</t>
  </si>
  <si>
    <t>支出4-1</t>
  </si>
  <si>
    <t>支出4-2</t>
  </si>
  <si>
    <t>支出4-3</t>
  </si>
  <si>
    <t>會長連任暨委員就職典禮邀請函印製費用</t>
  </si>
  <si>
    <t>支出4-4</t>
  </si>
  <si>
    <t>會長連任暨委員就職典禮邀請函郵寄費用</t>
  </si>
  <si>
    <t>105.10.12</t>
  </si>
  <si>
    <t>支出4-5</t>
  </si>
  <si>
    <t>支出4-6</t>
  </si>
  <si>
    <t>直笛隊移地訓練車資</t>
  </si>
  <si>
    <t>直笛隊移地訓練餐費</t>
  </si>
  <si>
    <t>支出4-5</t>
  </si>
  <si>
    <t>直笛隊移地訓練車資</t>
  </si>
  <si>
    <t>直笛隊移地訓練餐費</t>
  </si>
  <si>
    <t>會長連任濟委員就職典禮捐款</t>
  </si>
  <si>
    <t>鄭國財君捐贈仁愛基金會</t>
  </si>
  <si>
    <t>支出005</t>
  </si>
  <si>
    <t>鄭國財君捐款仁愛基金會</t>
  </si>
  <si>
    <t>鄭國財君捐款仁愛基金會</t>
  </si>
  <si>
    <t>支出005</t>
  </si>
  <si>
    <t>收入002</t>
  </si>
  <si>
    <t>會長暨委員就職典禮捐款</t>
  </si>
  <si>
    <t>105.11.09</t>
  </si>
  <si>
    <t>105.11.10</t>
  </si>
  <si>
    <t>105.11.10</t>
  </si>
  <si>
    <t>收入003</t>
  </si>
  <si>
    <t>收入004</t>
  </si>
  <si>
    <t>105.11.14</t>
  </si>
  <si>
    <t>定存單利息(一)</t>
  </si>
  <si>
    <t>定存單利息(二)</t>
  </si>
  <si>
    <t>支出006-1</t>
  </si>
  <si>
    <t>支出006-2</t>
  </si>
  <si>
    <t>支出006-3</t>
  </si>
  <si>
    <t>收入003</t>
  </si>
  <si>
    <t>105.11.10</t>
  </si>
  <si>
    <t>支出006-4</t>
  </si>
  <si>
    <t>104學年度中小學教師專業發展評鑑優良教學觀察記錄甄選獎勵金</t>
  </si>
  <si>
    <t>支出006-4</t>
  </si>
  <si>
    <t>104學年度中小學教師專業發展評鑑優良教學觀察記錄甄選獎勵金</t>
  </si>
  <si>
    <t>支出006-5</t>
  </si>
  <si>
    <t>105學年度第一學期期初愛心志工烘焙及手工冰淇淋課程(一)</t>
  </si>
  <si>
    <t>106學年度第一學期期初愛心志工烘焙及手工冰淇淋課程(二)</t>
  </si>
  <si>
    <t>107學年度第一學期期初愛心志工烘焙及手工冰淇淋課程(三)</t>
  </si>
  <si>
    <t>105學年度全國中小學客家藝文競賽東區初賽高年級組甲等暨彩繪藝第十屆原住民兒童繪畫創作比賽獎勵金</t>
  </si>
  <si>
    <t>105學年度全國中小學客家藝文競賽東區初賽高年級組甲等暨彩繪藝第十屆原住民兒童繪畫創作比賽獎勵金</t>
  </si>
  <si>
    <t>支出006-6</t>
  </si>
  <si>
    <t>支出006-6</t>
  </si>
  <si>
    <t>105學年度直笛隊參加音樂比賽車資</t>
  </si>
  <si>
    <t>105學年度直笛隊參加音樂比賽車資</t>
  </si>
  <si>
    <t>支出006-7</t>
  </si>
  <si>
    <t>支出006-8</t>
  </si>
  <si>
    <t>支出006-9</t>
  </si>
  <si>
    <t>支出006-10</t>
  </si>
  <si>
    <t>105學年度音樂比賽團體組直笛合奏暨個人獨奏獎勵金</t>
  </si>
  <si>
    <t>宜蘭縣105學年度身障運動會學生及指導老師獎勵金</t>
  </si>
  <si>
    <t>105年學童盃足球錦標賽中年級亞軍獎勵金及105年指導學生參加游泳比賽指導老師獎勵金</t>
  </si>
  <si>
    <t>參加105年學童盃足球賽午餐費</t>
  </si>
  <si>
    <t>105.11.28</t>
  </si>
  <si>
    <t>支出007-1</t>
  </si>
  <si>
    <t>圖書館獎勵品</t>
  </si>
  <si>
    <t>支出007-2</t>
  </si>
  <si>
    <t>支出007-3</t>
  </si>
  <si>
    <t>支出007-4</t>
  </si>
  <si>
    <t>105年中小學跆拳道比賽餐費</t>
  </si>
  <si>
    <t>105年度中小學田徑錦標賽餐費</t>
  </si>
  <si>
    <t>105年中小學田徑錦標賽、跆拳道、環保智慧王挑戰賽獎勵金</t>
  </si>
  <si>
    <t>支出007-2</t>
  </si>
  <si>
    <t>105.12.02</t>
  </si>
  <si>
    <t>收入005-1</t>
  </si>
  <si>
    <t>劉騏彰君捐款</t>
  </si>
  <si>
    <t>收入005-2</t>
  </si>
  <si>
    <t>收入005-3</t>
  </si>
  <si>
    <t>收入005-4</t>
  </si>
  <si>
    <t>劉騏彰君指定捐款連任餐會</t>
  </si>
  <si>
    <t>謝國興君指定捐款仁愛基金</t>
  </si>
  <si>
    <t>支出008-1</t>
  </si>
  <si>
    <t>會長連任餐會</t>
  </si>
  <si>
    <t>支出008-2</t>
  </si>
  <si>
    <t>謝國興君捐款仁愛基金會轉存</t>
  </si>
  <si>
    <t>收入005-1</t>
  </si>
  <si>
    <t>收入005-3</t>
  </si>
  <si>
    <t>105.12.07</t>
  </si>
  <si>
    <t>收入005-2</t>
  </si>
  <si>
    <t>收入005-4</t>
  </si>
  <si>
    <t>劉騏彰君指定捐款連任餐會</t>
  </si>
  <si>
    <t>謝國興君指定捐款仁愛基金</t>
  </si>
  <si>
    <t>105.12.02</t>
  </si>
  <si>
    <t>支出008-1</t>
  </si>
  <si>
    <t>支出008-2</t>
  </si>
  <si>
    <t>參加105年學童盃足球賽午餐費</t>
  </si>
  <si>
    <t>105年中小學跆拳道比賽餐費</t>
  </si>
  <si>
    <t>105年度中小學田徑錦標賽餐費</t>
  </si>
  <si>
    <t>謝國興君捐款</t>
  </si>
  <si>
    <t>支出009-1</t>
  </si>
  <si>
    <t>教育處林麗玲科長尊翁仙逝、公館國小彭芳玲校長婆婆仙逝、利澤國小楊顯欽校長母親仙逝花籃</t>
  </si>
  <si>
    <t>支出009-2</t>
  </si>
  <si>
    <t>凱旋國中、大湖國小校慶禮金</t>
  </si>
  <si>
    <t>支出9-1</t>
  </si>
  <si>
    <t>支出9-2</t>
  </si>
  <si>
    <t>凱旋國中、大湖國小校慶禮金</t>
  </si>
  <si>
    <t>105.12.07</t>
  </si>
  <si>
    <t>105.12.08</t>
  </si>
  <si>
    <t>105.12.14</t>
  </si>
  <si>
    <t>105.12.14</t>
  </si>
  <si>
    <t>支出010-1</t>
  </si>
  <si>
    <t>師生參加扶輪社英語說故事比賽誤餐費</t>
  </si>
  <si>
    <t>師生參加扶輪社英語說故事比賽誤餐費</t>
  </si>
  <si>
    <t>宜蘭市家長會長聯誼會禮金及盧聰賢校長、任立誠校長尊翁仙逝奠儀、花籃費用。</t>
  </si>
  <si>
    <t>支出010-2</t>
  </si>
  <si>
    <t>宜蘭市家長會長聯誼會禮金及盧聰賢校長、任立誠校長尊翁仙逝奠儀、花籃費用。</t>
  </si>
  <si>
    <t>支出10-2</t>
  </si>
  <si>
    <t>105.12.30</t>
  </si>
  <si>
    <t>收入06</t>
  </si>
  <si>
    <t>105.12.21</t>
  </si>
  <si>
    <t>105年下半年利息收入</t>
  </si>
  <si>
    <t>收入006</t>
  </si>
  <si>
    <t>支出011</t>
  </si>
  <si>
    <t>學生才藝表驗成果會獎勵</t>
  </si>
  <si>
    <t>106.01.09</t>
  </si>
  <si>
    <t>收入07</t>
  </si>
  <si>
    <t>106.01.10</t>
  </si>
  <si>
    <t>收入07</t>
  </si>
  <si>
    <t>106.01.10</t>
  </si>
  <si>
    <t>謝國興君捐款</t>
  </si>
  <si>
    <t>郭美春副會長捐款</t>
  </si>
  <si>
    <t>105.12.30</t>
  </si>
  <si>
    <t>收入08</t>
  </si>
  <si>
    <t>劉麒彰會長指定捐款冬令營活動</t>
  </si>
  <si>
    <t>支出012-1</t>
  </si>
  <si>
    <t>支出012-2</t>
  </si>
  <si>
    <t>直笛隊寒假訓練車資</t>
  </si>
  <si>
    <t>收入008</t>
  </si>
  <si>
    <t>劉騏彰君指定捐款冬令營活動</t>
  </si>
  <si>
    <t>支出012-2</t>
  </si>
  <si>
    <t>收入008</t>
  </si>
  <si>
    <t>支出12-1</t>
  </si>
  <si>
    <t>獎勵學生優良表現~獎狀</t>
  </si>
  <si>
    <t>支出013</t>
  </si>
  <si>
    <t>支出013</t>
  </si>
  <si>
    <t>獎勵學生優良表現~獎狀</t>
  </si>
  <si>
    <t>支出014</t>
  </si>
  <si>
    <t>106年少年盃足球錦標賽膳食費</t>
  </si>
  <si>
    <t>106年少年盃足球錦標賽膳食費</t>
  </si>
  <si>
    <t>收入09</t>
  </si>
  <si>
    <t>收入009</t>
  </si>
  <si>
    <t>黃淑美君指定捐款足球隊</t>
  </si>
  <si>
    <t>106.02.15</t>
  </si>
  <si>
    <t>106.02.15</t>
  </si>
  <si>
    <t>支出015-1</t>
  </si>
  <si>
    <t>宜蘭縣105年度中小學能源科技創意交通工具設計競賽</t>
  </si>
  <si>
    <t>宜蘭縣105年度中小學能源科技創意交通工具設計競賽</t>
  </si>
  <si>
    <t>收入10</t>
  </si>
  <si>
    <t>收入10</t>
  </si>
  <si>
    <t>黃郁軒、陳秀幸、林美珠、蔡月琴、吳文欽、江藝芬君指定捐款足球隊</t>
  </si>
  <si>
    <t>郭美春副會長捐款</t>
  </si>
  <si>
    <t>劉麒彰會長指定捐款冬令營活動</t>
  </si>
  <si>
    <t>黃淑美君指定捐款足球隊</t>
  </si>
  <si>
    <t>黃郁軒、陳秀幸、林美珠、蔡月琴、吳文欽、江藝芬君指定捐款足球隊</t>
  </si>
  <si>
    <t>支出015-2</t>
  </si>
  <si>
    <t>支出015-3</t>
  </si>
  <si>
    <t>105年教育部國中小行動學習優良學校獎勵金</t>
  </si>
  <si>
    <t>105年教育部資訊融入教學創新應用團隊優勝獎金</t>
  </si>
  <si>
    <t>宜蘭縣105年度精進社群比賽特優獎勵金</t>
  </si>
  <si>
    <t>105年教育部國中小行動學習優良學校獎勵金</t>
  </si>
  <si>
    <t>105年教育部資訊融入教學創新應用團隊優勝獎金</t>
  </si>
  <si>
    <t>宜蘭縣105年度精進社群比賽特優獎勵金</t>
  </si>
  <si>
    <t>支出015-2</t>
  </si>
  <si>
    <t>支出015-3</t>
  </si>
  <si>
    <t>支出015-4</t>
  </si>
  <si>
    <t>105學年度音樂比賽團體組直笛合奏暨個人獨奏獎勵金</t>
  </si>
  <si>
    <t>宜蘭縣105學年度身障運動會學生及指導老師獎勵金</t>
  </si>
  <si>
    <t>105年學童盃足球錦標賽中年級亞軍獎勵金及105年指導學生參加游泳比賽指導老師獎勵金</t>
  </si>
  <si>
    <t>105年中小學田徑錦標賽、跆拳道、環保智慧王挑戰賽獎勵金</t>
  </si>
  <si>
    <t>支出015-4</t>
  </si>
  <si>
    <t>支出015-5</t>
  </si>
  <si>
    <t>105學年度韻律體操比賽膳食費</t>
  </si>
  <si>
    <t>105學年度韻律體操比賽膳食費</t>
  </si>
  <si>
    <t>支出015-5</t>
  </si>
  <si>
    <t>106.02.17-02.21</t>
  </si>
  <si>
    <t>支出015-6</t>
  </si>
  <si>
    <t>支出015-7</t>
  </si>
  <si>
    <t>106年宜蘭縣少年盃足球錦標賽中年級組冠軍獎勵金</t>
  </si>
  <si>
    <t>第二屆宜花東基層足球希望工程10歲組季軍</t>
  </si>
  <si>
    <t>支出015-6</t>
  </si>
  <si>
    <t>106年宜蘭縣少年盃足球錦標賽中年級組冠軍獎勵金</t>
  </si>
  <si>
    <t>支出015-7</t>
  </si>
  <si>
    <t>第二屆宜花東基層足球希望工程10歲組季軍</t>
  </si>
  <si>
    <t>106.02.23</t>
  </si>
  <si>
    <t>圖書館有獎徵答獎品</t>
  </si>
  <si>
    <t>宜蘭縣105學年度中小學運動會獎勵金</t>
  </si>
  <si>
    <t>宜蘭縣105學年度中小學運動會餐費</t>
  </si>
  <si>
    <t>宜蘭縣106年度特殊需求學生口腔衛生潔牙比賽獎勵金</t>
  </si>
  <si>
    <t>支出016-1</t>
  </si>
  <si>
    <t>支出016-2</t>
  </si>
  <si>
    <t>支出016-3</t>
  </si>
  <si>
    <t>支出016-4</t>
  </si>
  <si>
    <t>106.03.09</t>
  </si>
  <si>
    <t>支出016-1</t>
  </si>
  <si>
    <t>圖書館有獎徵答獎品</t>
  </si>
  <si>
    <t>支出016-2</t>
  </si>
  <si>
    <t>宜蘭縣105學年度中小學運動會獎勵金</t>
  </si>
  <si>
    <t>支出016-3</t>
  </si>
  <si>
    <t>宜蘭縣105學年度中小學運動會餐費</t>
  </si>
  <si>
    <t>支出016-4</t>
  </si>
  <si>
    <t>宜蘭縣106年度特殊需求學生口腔衛生潔牙比賽獎勵金</t>
  </si>
  <si>
    <t>收入011</t>
  </si>
  <si>
    <t>106.03.06</t>
  </si>
  <si>
    <t>謝芷瑜君指定捐款足球隊</t>
  </si>
  <si>
    <t>收入11</t>
  </si>
  <si>
    <t>謝芷瑜君指定捐款足球隊</t>
  </si>
  <si>
    <t>收入012</t>
  </si>
  <si>
    <t>105學年度第一學期家長會會費</t>
  </si>
  <si>
    <t>收入012</t>
  </si>
  <si>
    <t>105學年度第一學期家長會會費</t>
  </si>
  <si>
    <t>【附件六】宜蘭縣凱旋國小家長委員會105學年度經費執行分項明細表106.03.13製表</t>
  </si>
  <si>
    <t>【附件五】                宜蘭縣凱旋國小家長委員會105學年度收支明細表          106.03.13製表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</si>
</sst>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quot;$&quot;#,##0_);[Red]\(&quot;$&quot;#,##0\)"/>
    <numFmt numFmtId="178" formatCode="#,##0_);[Red]\(#,##0\)"/>
    <numFmt numFmtId="179" formatCode="&quot;$&quot;#,##0"/>
    <numFmt numFmtId="180" formatCode="#,##0_ "/>
    <numFmt numFmtId="181" formatCode="&quot;Yes&quot;;&quot;Yes&quot;;&quot;No&quot;"/>
    <numFmt numFmtId="182" formatCode="&quot;True&quot;;&quot;True&quot;;&quot;False&quot;"/>
    <numFmt numFmtId="183" formatCode="&quot;On&quot;;&quot;On&quot;;&quot;Off&quot;"/>
    <numFmt numFmtId="184" formatCode="&quot;$&quot;#,##0.00"/>
    <numFmt numFmtId="185" formatCode="m&quot;月&quot;d&quot;日&quot;"/>
    <numFmt numFmtId="186" formatCode="#,##0.00_);[Red]\(#,##0.00\)"/>
    <numFmt numFmtId="187" formatCode="[$€-2]\ #,##0.00_);[Red]\([$€-2]\ #,##0.00\)"/>
    <numFmt numFmtId="188" formatCode="[$-404]AM/PM\ hh:mm:ss"/>
  </numFmts>
  <fonts count="70">
    <font>
      <sz val="12"/>
      <name val="新細明體"/>
      <family val="1"/>
    </font>
    <font>
      <sz val="9"/>
      <name val="新細明體"/>
      <family val="1"/>
    </font>
    <font>
      <b/>
      <sz val="12"/>
      <name val="新細明體"/>
      <family val="1"/>
    </font>
    <font>
      <sz val="12"/>
      <name val="標楷體"/>
      <family val="4"/>
    </font>
    <font>
      <sz val="12"/>
      <color indexed="8"/>
      <name val="新細明體"/>
      <family val="1"/>
    </font>
    <font>
      <sz val="16"/>
      <name val="標楷體"/>
      <family val="4"/>
    </font>
    <font>
      <sz val="14"/>
      <name val="標楷體"/>
      <family val="4"/>
    </font>
    <font>
      <u val="single"/>
      <sz val="12"/>
      <color indexed="12"/>
      <name val="新細明體"/>
      <family val="1"/>
    </font>
    <font>
      <u val="single"/>
      <sz val="12"/>
      <color indexed="36"/>
      <name val="新細明體"/>
      <family val="1"/>
    </font>
    <font>
      <sz val="9"/>
      <name val="細明體"/>
      <family val="3"/>
    </font>
    <font>
      <sz val="12"/>
      <name val="Times New Roman"/>
      <family val="1"/>
    </font>
    <font>
      <sz val="9"/>
      <name val="標楷體"/>
      <family val="4"/>
    </font>
    <font>
      <sz val="10"/>
      <name val="標楷體"/>
      <family val="4"/>
    </font>
    <font>
      <sz val="11"/>
      <name val="標楷體"/>
      <family val="4"/>
    </font>
    <font>
      <sz val="8"/>
      <name val="標楷體"/>
      <family val="4"/>
    </font>
    <font>
      <sz val="12"/>
      <color indexed="8"/>
      <name val="標楷體"/>
      <family val="4"/>
    </font>
    <font>
      <sz val="10"/>
      <color indexed="8"/>
      <name val="標楷體"/>
      <family val="4"/>
    </font>
    <font>
      <sz val="10"/>
      <color indexed="8"/>
      <name val="新細明體"/>
      <family val="1"/>
    </font>
    <font>
      <sz val="14"/>
      <color indexed="8"/>
      <name val="標楷體"/>
      <family val="4"/>
    </font>
    <font>
      <b/>
      <sz val="12"/>
      <color indexed="8"/>
      <name val="標楷體"/>
      <family val="4"/>
    </font>
    <font>
      <b/>
      <sz val="9"/>
      <color indexed="8"/>
      <name val="標楷體"/>
      <family val="4"/>
    </font>
    <font>
      <b/>
      <sz val="10"/>
      <color indexed="8"/>
      <name val="標楷體"/>
      <family val="4"/>
    </font>
    <font>
      <sz val="9"/>
      <color indexed="8"/>
      <name val="標楷體"/>
      <family val="4"/>
    </font>
    <font>
      <sz val="9"/>
      <color indexed="8"/>
      <name val="新細明體"/>
      <family val="1"/>
    </font>
    <font>
      <b/>
      <sz val="7"/>
      <color indexed="8"/>
      <name val="標楷體"/>
      <family val="4"/>
    </font>
    <font>
      <sz val="8"/>
      <color indexed="8"/>
      <name val="標楷體"/>
      <family val="4"/>
    </font>
    <font>
      <b/>
      <sz val="9"/>
      <color indexed="8"/>
      <name val="新細明體"/>
      <family val="1"/>
    </font>
    <font>
      <sz val="8"/>
      <color indexed="10"/>
      <name val="標楷體"/>
      <family val="4"/>
    </font>
    <font>
      <b/>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0"/>
      <name val="標楷體"/>
      <family val="4"/>
    </font>
    <font>
      <sz val="14"/>
      <color indexed="8"/>
      <name val="細明體"/>
      <family val="3"/>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sz val="9"/>
      <color theme="1"/>
      <name val="標楷體"/>
      <family val="4"/>
    </font>
    <font>
      <sz val="14"/>
      <color theme="1"/>
      <name val="細明體"/>
      <family val="3"/>
    </font>
    <font>
      <sz val="12"/>
      <color rgb="FFFF0000"/>
      <name val="標楷體"/>
      <family val="4"/>
    </font>
    <font>
      <sz val="12"/>
      <color rgb="FFFF0000"/>
      <name val="新細明體"/>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9CCFF"/>
        <bgColor indexed="64"/>
      </patternFill>
    </fill>
    <fill>
      <patternFill patternType="solid">
        <fgColor indexed="22"/>
        <bgColor indexed="64"/>
      </patternFill>
    </fill>
    <fill>
      <patternFill patternType="solid">
        <fgColor rgb="FFFF0000"/>
        <bgColor indexed="64"/>
      </patternFill>
    </fill>
    <fill>
      <patternFill patternType="solid">
        <fgColor theme="3" tint="0.7999799847602844"/>
        <bgColor indexed="64"/>
      </patternFill>
    </fill>
  </fills>
  <borders count="5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thin"/>
      <right style="thin"/>
      <top style="thick"/>
      <bottom style="thin"/>
    </border>
    <border>
      <left>
        <color indexed="63"/>
      </left>
      <right style="thin"/>
      <top style="thin"/>
      <bottom style="thin"/>
    </border>
    <border>
      <left style="thin"/>
      <right style="thin"/>
      <top style="medium"/>
      <bottom style="thin"/>
    </border>
    <border>
      <left>
        <color indexed="63"/>
      </left>
      <right style="thin"/>
      <top style="thin"/>
      <bottom>
        <color indexed="63"/>
      </bottom>
    </border>
    <border>
      <left style="thin"/>
      <right style="thin"/>
      <top style="thick"/>
      <bottom>
        <color indexed="63"/>
      </bottom>
    </border>
    <border>
      <left style="thin"/>
      <right style="thin"/>
      <top>
        <color indexed="63"/>
      </top>
      <bottom style="thick"/>
    </border>
    <border>
      <left style="thin"/>
      <right style="medium"/>
      <top style="medium"/>
      <bottom style="thin"/>
    </border>
    <border>
      <left style="thin"/>
      <right style="medium"/>
      <top style="thick"/>
      <bottom style="thin"/>
    </border>
    <border>
      <left style="thin"/>
      <right style="medium"/>
      <top>
        <color indexed="63"/>
      </top>
      <bottom style="thick"/>
    </border>
    <border>
      <left style="medium"/>
      <right style="thin"/>
      <top style="thick"/>
      <bottom style="thin"/>
    </border>
    <border>
      <left style="medium"/>
      <right style="thin"/>
      <top style="thin"/>
      <bottom>
        <color indexed="63"/>
      </bottom>
    </border>
    <border>
      <left style="medium"/>
      <right style="thin"/>
      <top style="medium"/>
      <bottom style="thin"/>
    </border>
    <border>
      <left style="medium"/>
      <right style="thin"/>
      <top>
        <color indexed="63"/>
      </top>
      <bottom style="thick"/>
    </border>
    <border>
      <left style="medium"/>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384">
    <xf numFmtId="0" fontId="0" fillId="0" borderId="0" xfId="0" applyAlignment="1">
      <alignment vertical="center"/>
    </xf>
    <xf numFmtId="0" fontId="3" fillId="0" borderId="10" xfId="0" applyFont="1" applyBorder="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distributed" vertical="center"/>
    </xf>
    <xf numFmtId="0" fontId="3"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178" fontId="0" fillId="0" borderId="10" xfId="0" applyNumberFormat="1" applyBorder="1" applyAlignment="1">
      <alignment horizontal="right" vertical="center"/>
    </xf>
    <xf numFmtId="0" fontId="5" fillId="0" borderId="12" xfId="0" applyFont="1" applyBorder="1" applyAlignment="1">
      <alignment horizontal="center" vertical="center"/>
    </xf>
    <xf numFmtId="49" fontId="3" fillId="0" borderId="11" xfId="0" applyNumberFormat="1" applyFont="1" applyBorder="1" applyAlignment="1">
      <alignment horizontal="center" vertical="center"/>
    </xf>
    <xf numFmtId="0" fontId="3" fillId="33" borderId="10" xfId="0" applyFont="1" applyFill="1" applyBorder="1" applyAlignment="1">
      <alignment horizontal="left" vertical="center"/>
    </xf>
    <xf numFmtId="0" fontId="11" fillId="33" borderId="12" xfId="0" applyFont="1" applyFill="1" applyBorder="1" applyAlignment="1">
      <alignment horizontal="left" vertical="center" wrapText="1"/>
    </xf>
    <xf numFmtId="0" fontId="12" fillId="33" borderId="12" xfId="0" applyFont="1" applyFill="1" applyBorder="1" applyAlignment="1">
      <alignment horizontal="left" vertical="center" wrapText="1"/>
    </xf>
    <xf numFmtId="178" fontId="4" fillId="0" borderId="10" xfId="0" applyNumberFormat="1" applyFont="1" applyBorder="1" applyAlignment="1">
      <alignment horizontal="right" vertical="center"/>
    </xf>
    <xf numFmtId="178" fontId="0" fillId="0" borderId="13" xfId="0" applyNumberFormat="1" applyBorder="1" applyAlignment="1">
      <alignment horizontal="right" vertical="center"/>
    </xf>
    <xf numFmtId="0" fontId="12" fillId="33" borderId="14" xfId="0" applyFont="1" applyFill="1" applyBorder="1" applyAlignment="1">
      <alignment horizontal="left" vertical="center" wrapText="1"/>
    </xf>
    <xf numFmtId="0" fontId="3" fillId="33" borderId="13" xfId="0" applyFont="1" applyFill="1" applyBorder="1" applyAlignment="1">
      <alignment horizontal="left" vertical="center"/>
    </xf>
    <xf numFmtId="178" fontId="4" fillId="0" borderId="13" xfId="0" applyNumberFormat="1" applyFont="1" applyBorder="1" applyAlignment="1">
      <alignment horizontal="right" vertical="center"/>
    </xf>
    <xf numFmtId="0" fontId="3" fillId="33" borderId="10" xfId="0" applyFont="1" applyFill="1" applyBorder="1" applyAlignment="1">
      <alignment horizontal="left" vertical="center" shrinkToFit="1"/>
    </xf>
    <xf numFmtId="0" fontId="5" fillId="0" borderId="15" xfId="0" applyFont="1" applyBorder="1" applyAlignment="1">
      <alignment horizontal="center" vertical="center"/>
    </xf>
    <xf numFmtId="0" fontId="3" fillId="0" borderId="16" xfId="0" applyFont="1" applyBorder="1" applyAlignment="1">
      <alignment horizontal="center" vertical="center"/>
    </xf>
    <xf numFmtId="178" fontId="2" fillId="0" borderId="16" xfId="0" applyNumberFormat="1" applyFont="1" applyBorder="1" applyAlignment="1">
      <alignment horizontal="right" vertical="center"/>
    </xf>
    <xf numFmtId="0" fontId="12" fillId="33" borderId="17" xfId="0" applyFont="1" applyFill="1" applyBorder="1" applyAlignment="1">
      <alignment horizontal="left" vertical="center" wrapText="1"/>
    </xf>
    <xf numFmtId="0" fontId="6" fillId="0" borderId="18" xfId="0" applyFont="1" applyBorder="1" applyAlignment="1">
      <alignment horizontal="center" vertical="center"/>
    </xf>
    <xf numFmtId="0" fontId="13" fillId="0" borderId="19" xfId="0" applyFont="1" applyBorder="1" applyAlignment="1">
      <alignment horizontal="center" vertical="center"/>
    </xf>
    <xf numFmtId="178" fontId="0" fillId="0" borderId="19" xfId="0" applyNumberFormat="1" applyBorder="1" applyAlignment="1">
      <alignment horizontal="right" vertical="center"/>
    </xf>
    <xf numFmtId="0" fontId="12" fillId="33" borderId="20" xfId="0" applyFont="1" applyFill="1" applyBorder="1" applyAlignment="1">
      <alignment horizontal="left" vertical="center" wrapText="1"/>
    </xf>
    <xf numFmtId="178" fontId="3" fillId="33" borderId="10" xfId="0" applyNumberFormat="1" applyFont="1" applyFill="1" applyBorder="1" applyAlignment="1">
      <alignment horizontal="right" vertical="center" wrapText="1"/>
    </xf>
    <xf numFmtId="0" fontId="12" fillId="33" borderId="12" xfId="0" applyFont="1" applyFill="1" applyBorder="1" applyAlignment="1">
      <alignment horizontal="left" vertical="center"/>
    </xf>
    <xf numFmtId="0" fontId="11" fillId="33" borderId="10" xfId="0" applyFont="1" applyFill="1" applyBorder="1" applyAlignment="1">
      <alignment horizontal="left" vertical="center" wrapText="1" shrinkToFit="1"/>
    </xf>
    <xf numFmtId="0" fontId="11" fillId="33" borderId="10" xfId="0" applyFont="1" applyFill="1" applyBorder="1" applyAlignment="1">
      <alignment horizontal="left" vertical="center" wrapText="1"/>
    </xf>
    <xf numFmtId="0" fontId="12" fillId="33" borderId="21" xfId="0" applyFont="1" applyFill="1" applyBorder="1" applyAlignment="1">
      <alignment horizontal="left" vertical="center"/>
    </xf>
    <xf numFmtId="0" fontId="3" fillId="33" borderId="13" xfId="0" applyFont="1" applyFill="1" applyBorder="1" applyAlignment="1">
      <alignment horizontal="left" vertical="center" shrinkToFit="1"/>
    </xf>
    <xf numFmtId="178" fontId="3" fillId="33" borderId="13" xfId="0" applyNumberFormat="1" applyFont="1" applyFill="1" applyBorder="1" applyAlignment="1">
      <alignment horizontal="right" vertical="center" wrapText="1"/>
    </xf>
    <xf numFmtId="0" fontId="12" fillId="33" borderId="14" xfId="0" applyFont="1" applyFill="1" applyBorder="1" applyAlignment="1">
      <alignment horizontal="left" vertical="center"/>
    </xf>
    <xf numFmtId="0" fontId="0" fillId="0" borderId="22" xfId="0" applyBorder="1" applyAlignment="1">
      <alignment vertical="center"/>
    </xf>
    <xf numFmtId="0" fontId="3" fillId="0" borderId="23" xfId="0" applyFont="1" applyBorder="1" applyAlignment="1">
      <alignment horizontal="center" vertical="center"/>
    </xf>
    <xf numFmtId="178" fontId="2" fillId="0" borderId="23" xfId="0" applyNumberFormat="1" applyFont="1" applyBorder="1" applyAlignment="1">
      <alignment horizontal="right" vertical="center"/>
    </xf>
    <xf numFmtId="0" fontId="0" fillId="0" borderId="24" xfId="0" applyBorder="1" applyAlignment="1">
      <alignment vertical="center"/>
    </xf>
    <xf numFmtId="0" fontId="14" fillId="33" borderId="12" xfId="0" applyFont="1" applyFill="1" applyBorder="1" applyAlignment="1">
      <alignment horizontal="left" vertical="center" wrapText="1"/>
    </xf>
    <xf numFmtId="0" fontId="11" fillId="33" borderId="12" xfId="0" applyFont="1" applyFill="1" applyBorder="1" applyAlignment="1">
      <alignment horizontal="left" vertical="center"/>
    </xf>
    <xf numFmtId="0" fontId="14" fillId="33" borderId="14" xfId="0" applyFont="1" applyFill="1" applyBorder="1" applyAlignment="1">
      <alignment horizontal="left" vertical="center"/>
    </xf>
    <xf numFmtId="0" fontId="15" fillId="0" borderId="0" xfId="0" applyFont="1" applyAlignment="1">
      <alignment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wrapText="1"/>
    </xf>
    <xf numFmtId="0" fontId="15" fillId="0" borderId="0" xfId="0" applyFont="1" applyAlignment="1">
      <alignment horizontal="center" vertical="center"/>
    </xf>
    <xf numFmtId="0" fontId="15" fillId="8" borderId="10" xfId="0" applyFont="1" applyFill="1" applyBorder="1" applyAlignment="1">
      <alignment horizontal="center" vertical="center"/>
    </xf>
    <xf numFmtId="0" fontId="4" fillId="8" borderId="10" xfId="0" applyFont="1" applyFill="1" applyBorder="1" applyAlignment="1">
      <alignment horizontal="center" vertical="center"/>
    </xf>
    <xf numFmtId="0" fontId="15" fillId="8" borderId="10" xfId="0" applyFont="1" applyFill="1" applyBorder="1" applyAlignment="1">
      <alignment horizontal="center" vertical="center" wrapText="1"/>
    </xf>
    <xf numFmtId="177" fontId="15" fillId="8" borderId="10" xfId="0" applyNumberFormat="1" applyFont="1" applyFill="1" applyBorder="1" applyAlignment="1">
      <alignment vertical="center"/>
    </xf>
    <xf numFmtId="177" fontId="15" fillId="34" borderId="10" xfId="0" applyNumberFormat="1" applyFont="1" applyFill="1" applyBorder="1" applyAlignment="1">
      <alignment vertical="center"/>
    </xf>
    <xf numFmtId="0" fontId="15" fillId="34" borderId="0" xfId="0" applyFont="1" applyFill="1" applyAlignment="1">
      <alignment vertical="center"/>
    </xf>
    <xf numFmtId="0" fontId="15" fillId="8" borderId="10" xfId="0" applyFont="1" applyFill="1" applyBorder="1" applyAlignment="1">
      <alignment horizontal="left" vertical="center" wrapText="1"/>
    </xf>
    <xf numFmtId="0" fontId="15" fillId="8" borderId="0" xfId="0" applyFont="1" applyFill="1" applyAlignment="1">
      <alignment vertical="center" wrapText="1"/>
    </xf>
    <xf numFmtId="177" fontId="15" fillId="34" borderId="0" xfId="0" applyNumberFormat="1" applyFont="1" applyFill="1" applyAlignment="1">
      <alignment vertical="center"/>
    </xf>
    <xf numFmtId="0" fontId="15" fillId="8" borderId="13" xfId="0" applyFont="1" applyFill="1" applyBorder="1" applyAlignment="1">
      <alignment horizontal="left" vertical="center" wrapText="1"/>
    </xf>
    <xf numFmtId="177" fontId="15" fillId="8" borderId="13" xfId="0" applyNumberFormat="1" applyFont="1" applyFill="1" applyBorder="1" applyAlignment="1">
      <alignment vertical="center"/>
    </xf>
    <xf numFmtId="177" fontId="15" fillId="34" borderId="13" xfId="0" applyNumberFormat="1" applyFont="1" applyFill="1" applyBorder="1" applyAlignment="1">
      <alignment vertical="center"/>
    </xf>
    <xf numFmtId="177" fontId="4" fillId="34" borderId="13" xfId="0" applyNumberFormat="1" applyFont="1" applyFill="1" applyBorder="1" applyAlignment="1">
      <alignment vertical="center"/>
    </xf>
    <xf numFmtId="0" fontId="4" fillId="8" borderId="13" xfId="0" applyFont="1" applyFill="1" applyBorder="1" applyAlignment="1">
      <alignment horizontal="center" vertical="center" wrapText="1"/>
    </xf>
    <xf numFmtId="0" fontId="15" fillId="35" borderId="10" xfId="0" applyFont="1" applyFill="1" applyBorder="1" applyAlignment="1">
      <alignment horizontal="center" vertical="center"/>
    </xf>
    <xf numFmtId="0" fontId="16" fillId="35" borderId="19" xfId="0" applyFont="1" applyFill="1" applyBorder="1" applyAlignment="1">
      <alignment horizontal="center" vertical="center"/>
    </xf>
    <xf numFmtId="0" fontId="15" fillId="35" borderId="10" xfId="0" applyFont="1" applyFill="1" applyBorder="1" applyAlignment="1">
      <alignment horizontal="left" vertical="center" wrapText="1"/>
    </xf>
    <xf numFmtId="177" fontId="15" fillId="0" borderId="19" xfId="0" applyNumberFormat="1" applyFont="1" applyFill="1" applyBorder="1" applyAlignment="1">
      <alignment vertical="center"/>
    </xf>
    <xf numFmtId="177" fontId="15" fillId="35" borderId="19" xfId="0" applyNumberFormat="1" applyFont="1" applyFill="1" applyBorder="1" applyAlignment="1">
      <alignment vertical="center"/>
    </xf>
    <xf numFmtId="177" fontId="15" fillId="0" borderId="10" xfId="0" applyNumberFormat="1" applyFont="1" applyFill="1" applyBorder="1" applyAlignment="1">
      <alignment vertical="center"/>
    </xf>
    <xf numFmtId="177" fontId="15" fillId="35" borderId="10" xfId="0" applyNumberFormat="1" applyFont="1" applyFill="1" applyBorder="1" applyAlignment="1">
      <alignment vertical="center"/>
    </xf>
    <xf numFmtId="0" fontId="16" fillId="35" borderId="10" xfId="0" applyFont="1" applyFill="1" applyBorder="1" applyAlignment="1">
      <alignment horizontal="center" vertical="center"/>
    </xf>
    <xf numFmtId="0" fontId="19" fillId="34" borderId="10" xfId="0" applyFont="1" applyFill="1" applyBorder="1" applyAlignment="1">
      <alignment horizontal="center" vertical="center"/>
    </xf>
    <xf numFmtId="0" fontId="19" fillId="34" borderId="10" xfId="0" applyFont="1" applyFill="1" applyBorder="1" applyAlignment="1">
      <alignment vertical="center" wrapText="1"/>
    </xf>
    <xf numFmtId="177" fontId="21" fillId="34" borderId="10" xfId="0" applyNumberFormat="1" applyFont="1" applyFill="1" applyBorder="1" applyAlignment="1">
      <alignment vertical="center"/>
    </xf>
    <xf numFmtId="0" fontId="15" fillId="0" borderId="0" xfId="0" applyFont="1" applyAlignment="1">
      <alignment vertical="center" wrapText="1"/>
    </xf>
    <xf numFmtId="177" fontId="15" fillId="0" borderId="0" xfId="0" applyNumberFormat="1" applyFont="1" applyAlignment="1">
      <alignment vertical="center"/>
    </xf>
    <xf numFmtId="178" fontId="22" fillId="0" borderId="10" xfId="0" applyNumberFormat="1" applyFont="1" applyBorder="1" applyAlignment="1">
      <alignment vertical="center"/>
    </xf>
    <xf numFmtId="178" fontId="22" fillId="0" borderId="10" xfId="0" applyNumberFormat="1" applyFont="1" applyFill="1" applyBorder="1" applyAlignment="1">
      <alignment vertical="center"/>
    </xf>
    <xf numFmtId="178" fontId="22" fillId="0" borderId="13" xfId="0" applyNumberFormat="1" applyFont="1" applyBorder="1" applyAlignment="1">
      <alignment horizontal="right" vertical="center"/>
    </xf>
    <xf numFmtId="178" fontId="22" fillId="0" borderId="25" xfId="0" applyNumberFormat="1" applyFont="1" applyBorder="1" applyAlignment="1">
      <alignment horizontal="right" vertical="center"/>
    </xf>
    <xf numFmtId="178" fontId="23" fillId="0" borderId="10" xfId="0" applyNumberFormat="1" applyFont="1" applyBorder="1" applyAlignment="1">
      <alignment vertical="center"/>
    </xf>
    <xf numFmtId="178" fontId="23" fillId="0" borderId="13" xfId="0" applyNumberFormat="1" applyFont="1" applyBorder="1" applyAlignment="1">
      <alignment vertical="center"/>
    </xf>
    <xf numFmtId="178" fontId="22" fillId="0" borderId="19" xfId="0" applyNumberFormat="1" applyFont="1" applyBorder="1" applyAlignment="1">
      <alignment horizontal="right" vertical="center"/>
    </xf>
    <xf numFmtId="178" fontId="22" fillId="0" borderId="13" xfId="0" applyNumberFormat="1" applyFont="1" applyBorder="1" applyAlignment="1">
      <alignment vertical="center"/>
    </xf>
    <xf numFmtId="178" fontId="22" fillId="0" borderId="10" xfId="0" applyNumberFormat="1" applyFont="1" applyBorder="1" applyAlignment="1">
      <alignment vertical="center"/>
    </xf>
    <xf numFmtId="178" fontId="22" fillId="0" borderId="10" xfId="0" applyNumberFormat="1" applyFont="1" applyBorder="1" applyAlignment="1">
      <alignment horizontal="right" vertical="center"/>
    </xf>
    <xf numFmtId="178" fontId="20" fillId="36" borderId="10" xfId="0" applyNumberFormat="1" applyFont="1" applyFill="1" applyBorder="1" applyAlignment="1">
      <alignment horizontal="right" vertical="center"/>
    </xf>
    <xf numFmtId="178" fontId="20" fillId="0" borderId="10" xfId="0" applyNumberFormat="1" applyFont="1" applyBorder="1" applyAlignment="1">
      <alignment horizontal="right" vertical="center"/>
    </xf>
    <xf numFmtId="178" fontId="23" fillId="36" borderId="10" xfId="0" applyNumberFormat="1" applyFont="1" applyFill="1" applyBorder="1" applyAlignment="1">
      <alignment vertical="center"/>
    </xf>
    <xf numFmtId="178" fontId="22" fillId="37" borderId="16" xfId="0" applyNumberFormat="1" applyFont="1" applyFill="1" applyBorder="1" applyAlignment="1">
      <alignment horizontal="right" vertical="center"/>
    </xf>
    <xf numFmtId="178" fontId="22" fillId="0" borderId="26" xfId="0" applyNumberFormat="1" applyFont="1" applyBorder="1" applyAlignment="1">
      <alignment horizontal="right" vertical="center"/>
    </xf>
    <xf numFmtId="178" fontId="22" fillId="36" borderId="26" xfId="0" applyNumberFormat="1" applyFont="1" applyFill="1" applyBorder="1" applyAlignment="1">
      <alignment horizontal="right" vertical="center"/>
    </xf>
    <xf numFmtId="178" fontId="20" fillId="0" borderId="26" xfId="0" applyNumberFormat="1" applyFont="1" applyBorder="1" applyAlignment="1">
      <alignment horizontal="right" vertical="center"/>
    </xf>
    <xf numFmtId="178" fontId="22" fillId="36" borderId="10" xfId="0" applyNumberFormat="1" applyFont="1" applyFill="1" applyBorder="1" applyAlignment="1">
      <alignment horizontal="right" vertical="center"/>
    </xf>
    <xf numFmtId="178" fontId="20" fillId="36" borderId="26" xfId="0" applyNumberFormat="1" applyFont="1" applyFill="1" applyBorder="1" applyAlignment="1">
      <alignment horizontal="right" vertical="center"/>
    </xf>
    <xf numFmtId="178" fontId="22" fillId="33" borderId="10" xfId="0" applyNumberFormat="1" applyFont="1" applyFill="1" applyBorder="1" applyAlignment="1">
      <alignment horizontal="right" vertical="center"/>
    </xf>
    <xf numFmtId="178" fontId="22" fillId="33" borderId="26" xfId="0" applyNumberFormat="1" applyFont="1" applyFill="1" applyBorder="1" applyAlignment="1">
      <alignment horizontal="right" vertical="center"/>
    </xf>
    <xf numFmtId="178" fontId="22" fillId="36" borderId="13" xfId="0" applyNumberFormat="1" applyFont="1" applyFill="1" applyBorder="1" applyAlignment="1">
      <alignment vertical="center"/>
    </xf>
    <xf numFmtId="178" fontId="22" fillId="36" borderId="10" xfId="0" applyNumberFormat="1" applyFont="1" applyFill="1" applyBorder="1" applyAlignment="1">
      <alignment vertical="center"/>
    </xf>
    <xf numFmtId="178" fontId="22" fillId="33" borderId="19" xfId="0" applyNumberFormat="1" applyFont="1" applyFill="1" applyBorder="1" applyAlignment="1">
      <alignment horizontal="right" vertical="center"/>
    </xf>
    <xf numFmtId="178" fontId="22" fillId="36" borderId="19" xfId="0" applyNumberFormat="1" applyFont="1" applyFill="1" applyBorder="1" applyAlignment="1">
      <alignment horizontal="right" vertical="center"/>
    </xf>
    <xf numFmtId="178" fontId="22" fillId="33" borderId="13" xfId="0" applyNumberFormat="1" applyFont="1" applyFill="1" applyBorder="1" applyAlignment="1">
      <alignment horizontal="right" vertical="center"/>
    </xf>
    <xf numFmtId="178" fontId="25" fillId="33" borderId="13" xfId="0" applyNumberFormat="1" applyFont="1" applyFill="1" applyBorder="1" applyAlignment="1">
      <alignment horizontal="right" vertical="center"/>
    </xf>
    <xf numFmtId="178" fontId="22" fillId="37" borderId="10" xfId="0" applyNumberFormat="1" applyFont="1" applyFill="1" applyBorder="1" applyAlignment="1">
      <alignment horizontal="right" vertical="center"/>
    </xf>
    <xf numFmtId="178" fontId="22" fillId="33" borderId="25" xfId="0" applyNumberFormat="1" applyFont="1" applyFill="1" applyBorder="1" applyAlignment="1">
      <alignment horizontal="right" vertical="center"/>
    </xf>
    <xf numFmtId="178" fontId="22" fillId="36" borderId="25" xfId="0" applyNumberFormat="1" applyFont="1" applyFill="1" applyBorder="1" applyAlignment="1">
      <alignment horizontal="right" vertical="center"/>
    </xf>
    <xf numFmtId="178" fontId="22" fillId="0" borderId="19" xfId="0" applyNumberFormat="1" applyFont="1" applyFill="1" applyBorder="1" applyAlignment="1">
      <alignment horizontal="right" vertical="center"/>
    </xf>
    <xf numFmtId="178" fontId="22" fillId="37" borderId="23" xfId="0" applyNumberFormat="1" applyFont="1" applyFill="1" applyBorder="1" applyAlignment="1">
      <alignment horizontal="right" vertical="center"/>
    </xf>
    <xf numFmtId="178" fontId="20" fillId="36" borderId="19" xfId="0" applyNumberFormat="1" applyFont="1" applyFill="1" applyBorder="1" applyAlignment="1">
      <alignment horizontal="right" vertical="center"/>
    </xf>
    <xf numFmtId="178" fontId="23" fillId="36" borderId="13" xfId="0" applyNumberFormat="1" applyFont="1" applyFill="1" applyBorder="1" applyAlignment="1">
      <alignment vertical="center"/>
    </xf>
    <xf numFmtId="0" fontId="16" fillId="0" borderId="10" xfId="0" applyFont="1" applyFill="1" applyBorder="1" applyAlignment="1">
      <alignment horizontal="center" vertical="center"/>
    </xf>
    <xf numFmtId="178" fontId="22" fillId="36" borderId="13" xfId="0" applyNumberFormat="1" applyFont="1" applyFill="1" applyBorder="1" applyAlignment="1">
      <alignment horizontal="right" vertical="center"/>
    </xf>
    <xf numFmtId="178" fontId="22" fillId="37" borderId="13" xfId="0" applyNumberFormat="1" applyFont="1" applyFill="1" applyBorder="1" applyAlignment="1">
      <alignment horizontal="right" vertical="center"/>
    </xf>
    <xf numFmtId="0" fontId="22" fillId="0" borderId="10" xfId="0" applyFont="1" applyBorder="1" applyAlignment="1">
      <alignment horizontal="center" vertical="center"/>
    </xf>
    <xf numFmtId="0" fontId="23" fillId="0" borderId="10" xfId="0" applyFont="1" applyBorder="1" applyAlignment="1">
      <alignment horizontal="center" vertical="center"/>
    </xf>
    <xf numFmtId="0" fontId="16" fillId="0" borderId="10" xfId="0" applyFont="1" applyBorder="1" applyAlignment="1">
      <alignment horizontal="left" vertical="center"/>
    </xf>
    <xf numFmtId="178" fontId="22" fillId="38" borderId="10" xfId="0" applyNumberFormat="1" applyFont="1" applyFill="1" applyBorder="1" applyAlignment="1">
      <alignment vertical="center"/>
    </xf>
    <xf numFmtId="0" fontId="16" fillId="0" borderId="13" xfId="0" applyFont="1" applyBorder="1" applyAlignment="1">
      <alignment horizontal="left" vertical="center"/>
    </xf>
    <xf numFmtId="0" fontId="16" fillId="0" borderId="10" xfId="0" applyFont="1" applyFill="1" applyBorder="1" applyAlignment="1">
      <alignment horizontal="left" vertical="center"/>
    </xf>
    <xf numFmtId="0" fontId="23" fillId="0" borderId="13" xfId="0" applyFont="1" applyBorder="1" applyAlignment="1">
      <alignment horizontal="center" vertical="center" wrapText="1"/>
    </xf>
    <xf numFmtId="0" fontId="16" fillId="0" borderId="13" xfId="0" applyFont="1" applyFill="1" applyBorder="1" applyAlignment="1">
      <alignment horizontal="left" vertical="center"/>
    </xf>
    <xf numFmtId="0" fontId="23" fillId="0" borderId="13" xfId="0" applyFont="1" applyBorder="1" applyAlignment="1">
      <alignment horizontal="center" vertical="center"/>
    </xf>
    <xf numFmtId="0" fontId="26" fillId="0" borderId="10" xfId="0" applyFont="1" applyBorder="1" applyAlignment="1">
      <alignment horizontal="center" vertical="center"/>
    </xf>
    <xf numFmtId="0" fontId="12" fillId="33" borderId="10" xfId="0" applyFont="1" applyFill="1" applyBorder="1" applyAlignment="1">
      <alignment horizontal="left" vertical="center"/>
    </xf>
    <xf numFmtId="178" fontId="11" fillId="38" borderId="10" xfId="0" applyNumberFormat="1" applyFont="1" applyFill="1" applyBorder="1" applyAlignment="1">
      <alignment horizontal="right" vertical="center" wrapText="1"/>
    </xf>
    <xf numFmtId="178" fontId="22" fillId="38" borderId="10" xfId="0" applyNumberFormat="1" applyFont="1" applyFill="1" applyBorder="1" applyAlignment="1">
      <alignment horizontal="right" vertical="center"/>
    </xf>
    <xf numFmtId="0" fontId="23" fillId="37" borderId="16" xfId="0" applyFont="1" applyFill="1" applyBorder="1" applyAlignment="1">
      <alignment horizontal="center" vertical="center"/>
    </xf>
    <xf numFmtId="0" fontId="16" fillId="37" borderId="16" xfId="0" applyFont="1" applyFill="1" applyBorder="1" applyAlignment="1">
      <alignment horizontal="center" vertical="center"/>
    </xf>
    <xf numFmtId="0" fontId="26" fillId="0" borderId="26" xfId="0" applyFont="1" applyBorder="1" applyAlignment="1">
      <alignment horizontal="center" vertical="center"/>
    </xf>
    <xf numFmtId="178" fontId="22" fillId="38" borderId="26" xfId="0" applyNumberFormat="1" applyFont="1" applyFill="1" applyBorder="1" applyAlignment="1">
      <alignment horizontal="right" vertical="center"/>
    </xf>
    <xf numFmtId="0" fontId="12" fillId="33" borderId="10" xfId="0" applyFont="1" applyFill="1" applyBorder="1" applyAlignment="1">
      <alignment horizontal="left" vertical="center" shrinkToFit="1"/>
    </xf>
    <xf numFmtId="0" fontId="22" fillId="0" borderId="10" xfId="0" applyFont="1" applyFill="1" applyBorder="1" applyAlignment="1">
      <alignment horizontal="center" vertical="center"/>
    </xf>
    <xf numFmtId="0" fontId="65" fillId="0" borderId="10" xfId="0" applyFont="1" applyFill="1" applyBorder="1" applyAlignment="1">
      <alignment horizontal="left" vertical="center"/>
    </xf>
    <xf numFmtId="178" fontId="22" fillId="38" borderId="13" xfId="0" applyNumberFormat="1" applyFont="1" applyFill="1" applyBorder="1" applyAlignment="1">
      <alignment vertical="center"/>
    </xf>
    <xf numFmtId="0" fontId="23" fillId="0" borderId="26" xfId="0" applyFont="1" applyBorder="1" applyAlignment="1">
      <alignment horizontal="center" vertical="center"/>
    </xf>
    <xf numFmtId="0" fontId="22" fillId="33" borderId="10" xfId="0" applyFont="1" applyFill="1" applyBorder="1" applyAlignment="1">
      <alignment horizontal="center" vertical="center"/>
    </xf>
    <xf numFmtId="0" fontId="16" fillId="33" borderId="10" xfId="0" applyFont="1" applyFill="1" applyBorder="1" applyAlignment="1">
      <alignment horizontal="left" vertical="center"/>
    </xf>
    <xf numFmtId="178" fontId="25" fillId="38" borderId="13" xfId="0" applyNumberFormat="1" applyFont="1" applyFill="1" applyBorder="1" applyAlignment="1">
      <alignment horizontal="right" vertical="center"/>
    </xf>
    <xf numFmtId="0" fontId="23" fillId="0" borderId="19" xfId="0" applyFont="1" applyBorder="1" applyAlignment="1">
      <alignment horizontal="center" vertical="center"/>
    </xf>
    <xf numFmtId="178" fontId="22" fillId="38" borderId="10" xfId="0" applyNumberFormat="1" applyFont="1" applyFill="1" applyBorder="1" applyAlignment="1">
      <alignment horizontal="right" vertical="center" wrapText="1"/>
    </xf>
    <xf numFmtId="0" fontId="22" fillId="33" borderId="10" xfId="0" applyFont="1" applyFill="1" applyBorder="1" applyAlignment="1">
      <alignment horizontal="left" vertical="center"/>
    </xf>
    <xf numFmtId="0" fontId="23" fillId="37" borderId="16" xfId="0" applyFont="1" applyFill="1" applyBorder="1" applyAlignment="1">
      <alignment horizontal="center" vertical="center" shrinkToFit="1"/>
    </xf>
    <xf numFmtId="0" fontId="16" fillId="37" borderId="16" xfId="0" applyFont="1" applyFill="1" applyBorder="1" applyAlignment="1">
      <alignment horizontal="center" vertical="center" shrinkToFit="1"/>
    </xf>
    <xf numFmtId="0" fontId="23" fillId="0" borderId="25" xfId="0" applyFont="1" applyBorder="1" applyAlignment="1">
      <alignment horizontal="center" vertical="center"/>
    </xf>
    <xf numFmtId="0" fontId="12" fillId="33" borderId="13" xfId="0" applyFont="1" applyFill="1" applyBorder="1" applyAlignment="1">
      <alignment horizontal="left" vertical="center" shrinkToFit="1"/>
    </xf>
    <xf numFmtId="178" fontId="11" fillId="38" borderId="13" xfId="0" applyNumberFormat="1" applyFont="1" applyFill="1" applyBorder="1" applyAlignment="1">
      <alignment horizontal="right" vertical="center" wrapText="1"/>
    </xf>
    <xf numFmtId="178" fontId="23" fillId="38" borderId="10" xfId="0" applyNumberFormat="1" applyFont="1" applyFill="1" applyBorder="1" applyAlignment="1">
      <alignment vertical="center"/>
    </xf>
    <xf numFmtId="0" fontId="12" fillId="33" borderId="10" xfId="0" applyFont="1" applyFill="1" applyBorder="1" applyAlignment="1">
      <alignment horizontal="left" vertical="center" wrapText="1" shrinkToFit="1"/>
    </xf>
    <xf numFmtId="0" fontId="16" fillId="0" borderId="13" xfId="0" applyFont="1" applyFill="1" applyBorder="1" applyAlignment="1">
      <alignment horizontal="center" vertical="center"/>
    </xf>
    <xf numFmtId="0" fontId="12" fillId="33" borderId="13" xfId="0" applyFont="1" applyFill="1" applyBorder="1" applyAlignment="1">
      <alignment horizontal="left" vertical="center" wrapText="1" shrinkToFit="1"/>
    </xf>
    <xf numFmtId="0" fontId="23" fillId="37" borderId="23" xfId="0" applyFont="1" applyFill="1" applyBorder="1" applyAlignment="1">
      <alignment horizontal="center" vertical="center"/>
    </xf>
    <xf numFmtId="0" fontId="16" fillId="37" borderId="23" xfId="0" applyFont="1" applyFill="1" applyBorder="1" applyAlignment="1">
      <alignment horizontal="center" vertical="center"/>
    </xf>
    <xf numFmtId="0" fontId="12" fillId="33" borderId="19" xfId="0" applyFont="1" applyFill="1" applyBorder="1" applyAlignment="1">
      <alignment horizontal="left" vertical="center" shrinkToFit="1"/>
    </xf>
    <xf numFmtId="178" fontId="11" fillId="38" borderId="25" xfId="0" applyNumberFormat="1" applyFont="1" applyFill="1" applyBorder="1" applyAlignment="1">
      <alignment horizontal="right" vertical="center" wrapText="1"/>
    </xf>
    <xf numFmtId="0" fontId="66" fillId="33" borderId="14" xfId="0" applyFont="1" applyFill="1" applyBorder="1" applyAlignment="1">
      <alignment horizontal="left" vertical="center"/>
    </xf>
    <xf numFmtId="178" fontId="23" fillId="38" borderId="13" xfId="0" applyNumberFormat="1" applyFont="1" applyFill="1" applyBorder="1" applyAlignment="1">
      <alignment vertical="center"/>
    </xf>
    <xf numFmtId="0" fontId="23" fillId="33" borderId="13" xfId="0" applyFont="1" applyFill="1" applyBorder="1" applyAlignment="1">
      <alignment horizontal="center" vertical="center"/>
    </xf>
    <xf numFmtId="0" fontId="23" fillId="37" borderId="13" xfId="0" applyFont="1" applyFill="1" applyBorder="1" applyAlignment="1">
      <alignment horizontal="center" vertical="center"/>
    </xf>
    <xf numFmtId="0" fontId="16" fillId="37" borderId="13" xfId="0" applyFont="1" applyFill="1" applyBorder="1" applyAlignment="1">
      <alignment horizontal="center" vertical="center"/>
    </xf>
    <xf numFmtId="0" fontId="15" fillId="8" borderId="27" xfId="0" applyFont="1" applyFill="1" applyBorder="1" applyAlignment="1">
      <alignment vertical="center" wrapText="1"/>
    </xf>
    <xf numFmtId="0" fontId="16" fillId="0" borderId="19" xfId="0" applyFont="1" applyFill="1" applyBorder="1" applyAlignment="1">
      <alignment horizontal="center" vertical="center"/>
    </xf>
    <xf numFmtId="0" fontId="22" fillId="0" borderId="10" xfId="0" applyFont="1" applyBorder="1" applyAlignment="1">
      <alignment vertical="center"/>
    </xf>
    <xf numFmtId="0" fontId="1" fillId="33" borderId="10" xfId="0" applyFont="1" applyFill="1" applyBorder="1" applyAlignment="1">
      <alignment horizontal="center" vertical="center" wrapText="1"/>
    </xf>
    <xf numFmtId="178" fontId="11" fillId="0" borderId="10" xfId="0" applyNumberFormat="1" applyFont="1" applyBorder="1" applyAlignment="1">
      <alignment vertical="center"/>
    </xf>
    <xf numFmtId="0" fontId="12" fillId="33" borderId="28" xfId="0" applyFont="1" applyFill="1" applyBorder="1" applyAlignment="1">
      <alignment horizontal="left" vertical="center" shrinkToFit="1"/>
    </xf>
    <xf numFmtId="178" fontId="22" fillId="0" borderId="29" xfId="0" applyNumberFormat="1" applyFont="1" applyBorder="1" applyAlignment="1">
      <alignment horizontal="right" vertical="center"/>
    </xf>
    <xf numFmtId="0" fontId="26" fillId="0" borderId="19" xfId="0" applyFont="1" applyBorder="1" applyAlignment="1">
      <alignment horizontal="center" vertical="center"/>
    </xf>
    <xf numFmtId="177" fontId="3" fillId="0" borderId="10" xfId="0" applyNumberFormat="1" applyFont="1" applyFill="1" applyBorder="1" applyAlignment="1">
      <alignment vertical="center"/>
    </xf>
    <xf numFmtId="177" fontId="3" fillId="35" borderId="10" xfId="0" applyNumberFormat="1" applyFont="1" applyFill="1" applyBorder="1" applyAlignment="1">
      <alignment vertical="center"/>
    </xf>
    <xf numFmtId="0" fontId="0" fillId="0" borderId="10" xfId="0" applyBorder="1" applyAlignment="1">
      <alignment vertical="center"/>
    </xf>
    <xf numFmtId="178" fontId="22" fillId="33" borderId="30" xfId="0" applyNumberFormat="1" applyFont="1" applyFill="1" applyBorder="1" applyAlignment="1">
      <alignment horizontal="right" vertical="center"/>
    </xf>
    <xf numFmtId="178" fontId="20" fillId="36" borderId="30" xfId="0" applyNumberFormat="1" applyFont="1" applyFill="1" applyBorder="1" applyAlignment="1">
      <alignment horizontal="right" vertical="center"/>
    </xf>
    <xf numFmtId="0" fontId="11" fillId="33" borderId="14" xfId="0" applyFont="1" applyFill="1" applyBorder="1" applyAlignment="1">
      <alignment horizontal="left" vertical="center" wrapText="1"/>
    </xf>
    <xf numFmtId="0" fontId="23" fillId="37" borderId="31" xfId="0" applyFont="1" applyFill="1" applyBorder="1" applyAlignment="1">
      <alignment horizontal="center" vertical="center"/>
    </xf>
    <xf numFmtId="0" fontId="16" fillId="37" borderId="31" xfId="0" applyFont="1" applyFill="1" applyBorder="1" applyAlignment="1">
      <alignment horizontal="center" vertical="center"/>
    </xf>
    <xf numFmtId="178" fontId="22" fillId="37" borderId="31" xfId="0" applyNumberFormat="1" applyFont="1" applyFill="1" applyBorder="1" applyAlignment="1">
      <alignment horizontal="right" vertical="center"/>
    </xf>
    <xf numFmtId="0" fontId="16" fillId="0" borderId="10" xfId="0" applyFont="1" applyBorder="1" applyAlignment="1">
      <alignment vertical="center"/>
    </xf>
    <xf numFmtId="0" fontId="22" fillId="38" borderId="10" xfId="0" applyFont="1" applyFill="1" applyBorder="1" applyAlignment="1">
      <alignment horizontal="right" vertical="center"/>
    </xf>
    <xf numFmtId="0" fontId="14" fillId="33" borderId="14" xfId="0" applyFont="1" applyFill="1" applyBorder="1" applyAlignment="1">
      <alignment horizontal="left" vertical="center" wrapText="1"/>
    </xf>
    <xf numFmtId="49" fontId="16" fillId="8" borderId="10" xfId="0" applyNumberFormat="1" applyFont="1" applyFill="1" applyBorder="1" applyAlignment="1">
      <alignment horizontal="center" vertical="center"/>
    </xf>
    <xf numFmtId="178" fontId="22" fillId="38" borderId="19" xfId="0" applyNumberFormat="1" applyFont="1" applyFill="1" applyBorder="1" applyAlignment="1">
      <alignment horizontal="right" vertical="center"/>
    </xf>
    <xf numFmtId="0" fontId="23" fillId="33" borderId="25" xfId="0" applyFont="1" applyFill="1" applyBorder="1" applyAlignment="1">
      <alignment horizontal="center" vertical="center"/>
    </xf>
    <xf numFmtId="0" fontId="12" fillId="33" borderId="25" xfId="0" applyFont="1" applyFill="1" applyBorder="1" applyAlignment="1">
      <alignment horizontal="left" vertical="center" shrinkToFit="1"/>
    </xf>
    <xf numFmtId="0" fontId="23" fillId="33" borderId="19" xfId="0" applyFont="1" applyFill="1" applyBorder="1" applyAlignment="1">
      <alignment horizontal="center" vertical="center"/>
    </xf>
    <xf numFmtId="178" fontId="16" fillId="37" borderId="16" xfId="0" applyNumberFormat="1" applyFont="1" applyFill="1" applyBorder="1" applyAlignment="1">
      <alignment horizontal="center" vertical="center"/>
    </xf>
    <xf numFmtId="0" fontId="22" fillId="0" borderId="13" xfId="0" applyFont="1" applyBorder="1" applyAlignment="1">
      <alignment horizontal="center" vertical="center"/>
    </xf>
    <xf numFmtId="0" fontId="67" fillId="0" borderId="0" xfId="0" applyFont="1" applyFill="1" applyBorder="1" applyAlignment="1">
      <alignment horizontal="center" vertical="center"/>
    </xf>
    <xf numFmtId="0" fontId="15" fillId="35" borderId="19" xfId="0" applyFont="1" applyFill="1" applyBorder="1" applyAlignment="1">
      <alignment horizontal="center" vertical="center"/>
    </xf>
    <xf numFmtId="177" fontId="15" fillId="37" borderId="19" xfId="0" applyNumberFormat="1" applyFont="1" applyFill="1" applyBorder="1" applyAlignment="1">
      <alignment vertical="center"/>
    </xf>
    <xf numFmtId="49" fontId="16" fillId="8" borderId="19" xfId="0" applyNumberFormat="1" applyFont="1" applyFill="1" applyBorder="1" applyAlignment="1">
      <alignment horizontal="center" vertical="center"/>
    </xf>
    <xf numFmtId="0" fontId="17" fillId="8" borderId="19" xfId="0" applyFont="1" applyFill="1" applyBorder="1" applyAlignment="1">
      <alignment horizontal="center" vertical="center"/>
    </xf>
    <xf numFmtId="0" fontId="15" fillId="8" borderId="19" xfId="0" applyFont="1" applyFill="1" applyBorder="1" applyAlignment="1">
      <alignment horizontal="left" vertical="center" wrapText="1"/>
    </xf>
    <xf numFmtId="177" fontId="15" fillId="8" borderId="19" xfId="0" applyNumberFormat="1" applyFont="1" applyFill="1" applyBorder="1" applyAlignment="1">
      <alignment vertical="center"/>
    </xf>
    <xf numFmtId="177" fontId="15" fillId="34" borderId="19" xfId="0" applyNumberFormat="1" applyFont="1" applyFill="1" applyBorder="1" applyAlignment="1">
      <alignment vertical="center"/>
    </xf>
    <xf numFmtId="0" fontId="15" fillId="34" borderId="10" xfId="0" applyFont="1" applyFill="1" applyBorder="1" applyAlignment="1">
      <alignment vertical="center"/>
    </xf>
    <xf numFmtId="0" fontId="16" fillId="0" borderId="13" xfId="0" applyFont="1" applyBorder="1" applyAlignment="1">
      <alignment horizontal="left" vertical="center" wrapText="1"/>
    </xf>
    <xf numFmtId="0" fontId="1" fillId="0" borderId="26" xfId="0" applyFont="1" applyBorder="1" applyAlignment="1">
      <alignment horizontal="center" vertical="center"/>
    </xf>
    <xf numFmtId="178" fontId="11" fillId="33" borderId="26" xfId="0" applyNumberFormat="1" applyFont="1" applyFill="1" applyBorder="1" applyAlignment="1">
      <alignment horizontal="right" vertical="center"/>
    </xf>
    <xf numFmtId="178" fontId="11" fillId="36" borderId="26" xfId="0" applyNumberFormat="1" applyFont="1" applyFill="1" applyBorder="1" applyAlignment="1">
      <alignment horizontal="right" vertical="center"/>
    </xf>
    <xf numFmtId="0" fontId="0" fillId="0" borderId="0" xfId="0" applyFont="1" applyAlignment="1">
      <alignment vertical="center"/>
    </xf>
    <xf numFmtId="178" fontId="22" fillId="38" borderId="13" xfId="0" applyNumberFormat="1" applyFont="1" applyFill="1" applyBorder="1" applyAlignment="1">
      <alignment horizontal="right" vertical="center"/>
    </xf>
    <xf numFmtId="178" fontId="22" fillId="38" borderId="25" xfId="0" applyNumberFormat="1" applyFont="1" applyFill="1" applyBorder="1" applyAlignment="1">
      <alignment horizontal="center" vertical="center"/>
    </xf>
    <xf numFmtId="178" fontId="23" fillId="38" borderId="13" xfId="0" applyNumberFormat="1" applyFont="1" applyFill="1" applyBorder="1" applyAlignment="1">
      <alignment horizontal="right" vertical="center"/>
    </xf>
    <xf numFmtId="178" fontId="0" fillId="0" borderId="13" xfId="0" applyNumberFormat="1" applyFont="1" applyBorder="1" applyAlignment="1">
      <alignment horizontal="right" vertical="center"/>
    </xf>
    <xf numFmtId="178" fontId="68" fillId="33" borderId="10" xfId="0" applyNumberFormat="1" applyFont="1" applyFill="1" applyBorder="1" applyAlignment="1">
      <alignment horizontal="right" vertical="center" wrapText="1"/>
    </xf>
    <xf numFmtId="178" fontId="0" fillId="0" borderId="0" xfId="0" applyNumberFormat="1" applyAlignment="1">
      <alignment vertical="center"/>
    </xf>
    <xf numFmtId="0" fontId="12" fillId="33" borderId="19" xfId="0" applyFont="1" applyFill="1" applyBorder="1" applyAlignment="1">
      <alignment horizontal="left" vertical="center"/>
    </xf>
    <xf numFmtId="178" fontId="20" fillId="36" borderId="25" xfId="0" applyNumberFormat="1" applyFont="1" applyFill="1" applyBorder="1" applyAlignment="1">
      <alignment horizontal="right" vertical="center"/>
    </xf>
    <xf numFmtId="0" fontId="22" fillId="0" borderId="28" xfId="0" applyFont="1" applyBorder="1" applyAlignment="1">
      <alignment horizontal="center" vertical="center"/>
    </xf>
    <xf numFmtId="0" fontId="16" fillId="0" borderId="28" xfId="0" applyFont="1" applyBorder="1" applyAlignment="1">
      <alignment horizontal="center" vertical="center"/>
    </xf>
    <xf numFmtId="0" fontId="22" fillId="38" borderId="28" xfId="0" applyFont="1" applyFill="1" applyBorder="1" applyAlignment="1">
      <alignment horizontal="center" vertical="center"/>
    </xf>
    <xf numFmtId="0" fontId="15" fillId="0" borderId="3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178" fontId="25" fillId="0" borderId="14" xfId="0" applyNumberFormat="1" applyFont="1" applyFill="1" applyBorder="1" applyAlignment="1">
      <alignment horizontal="left" vertical="center" wrapText="1"/>
    </xf>
    <xf numFmtId="0" fontId="11" fillId="0" borderId="11" xfId="0" applyFont="1" applyFill="1" applyBorder="1" applyAlignment="1">
      <alignment horizontal="left" vertical="center"/>
    </xf>
    <xf numFmtId="0" fontId="12" fillId="0" borderId="14" xfId="0" applyFont="1" applyFill="1" applyBorder="1" applyAlignment="1">
      <alignment horizontal="left" vertical="center"/>
    </xf>
    <xf numFmtId="0" fontId="16" fillId="0" borderId="12" xfId="0" applyFont="1" applyFill="1" applyBorder="1" applyAlignment="1">
      <alignment horizontal="left" vertical="center"/>
    </xf>
    <xf numFmtId="0" fontId="0" fillId="0" borderId="12" xfId="0" applyBorder="1" applyAlignment="1">
      <alignment vertical="center"/>
    </xf>
    <xf numFmtId="0" fontId="23" fillId="39" borderId="23" xfId="0" applyFont="1" applyFill="1" applyBorder="1" applyAlignment="1">
      <alignment horizontal="center" vertical="center"/>
    </xf>
    <xf numFmtId="0" fontId="16" fillId="39" borderId="23" xfId="0" applyFont="1" applyFill="1" applyBorder="1" applyAlignment="1">
      <alignment horizontal="center" vertical="center"/>
    </xf>
    <xf numFmtId="178" fontId="24" fillId="38" borderId="23" xfId="0" applyNumberFormat="1" applyFont="1" applyFill="1" applyBorder="1" applyAlignment="1">
      <alignment horizontal="right" vertical="center"/>
    </xf>
    <xf numFmtId="178" fontId="24" fillId="39" borderId="23" xfId="0" applyNumberFormat="1" applyFont="1" applyFill="1" applyBorder="1" applyAlignment="1">
      <alignment vertical="center"/>
    </xf>
    <xf numFmtId="178" fontId="15" fillId="39" borderId="24" xfId="0" applyNumberFormat="1" applyFont="1" applyFill="1" applyBorder="1" applyAlignment="1">
      <alignment horizontal="center" vertical="center"/>
    </xf>
    <xf numFmtId="0" fontId="23" fillId="40" borderId="28" xfId="0" applyFont="1" applyFill="1" applyBorder="1" applyAlignment="1">
      <alignment horizontal="center" vertical="center"/>
    </xf>
    <xf numFmtId="0" fontId="16" fillId="40" borderId="28" xfId="0" applyFont="1" applyFill="1" applyBorder="1" applyAlignment="1">
      <alignment horizontal="center" vertical="center"/>
    </xf>
    <xf numFmtId="0" fontId="22" fillId="40" borderId="28" xfId="0" applyFont="1" applyFill="1" applyBorder="1" applyAlignment="1">
      <alignment horizontal="right" vertical="center"/>
    </xf>
    <xf numFmtId="0" fontId="22" fillId="40" borderId="28" xfId="0" applyFont="1" applyFill="1" applyBorder="1" applyAlignment="1">
      <alignment horizontal="center" vertical="center"/>
    </xf>
    <xf numFmtId="178" fontId="22" fillId="40" borderId="28" xfId="0" applyNumberFormat="1" applyFont="1" applyFill="1" applyBorder="1" applyAlignment="1">
      <alignment horizontal="center" vertical="center"/>
    </xf>
    <xf numFmtId="0" fontId="15" fillId="40" borderId="32" xfId="0" applyFont="1" applyFill="1" applyBorder="1" applyAlignment="1">
      <alignment horizontal="center" vertical="center"/>
    </xf>
    <xf numFmtId="0" fontId="12" fillId="33" borderId="11" xfId="0" applyFont="1" applyFill="1" applyBorder="1" applyAlignment="1">
      <alignment horizontal="left" vertical="center"/>
    </xf>
    <xf numFmtId="178" fontId="19" fillId="0" borderId="12" xfId="0" applyNumberFormat="1" applyFont="1" applyBorder="1" applyAlignment="1">
      <alignment vertical="center"/>
    </xf>
    <xf numFmtId="178" fontId="19" fillId="37" borderId="17" xfId="0" applyNumberFormat="1" applyFont="1" applyFill="1" applyBorder="1" applyAlignment="1">
      <alignment vertical="center"/>
    </xf>
    <xf numFmtId="178" fontId="19" fillId="0" borderId="33" xfId="0" applyNumberFormat="1" applyFont="1" applyBorder="1" applyAlignment="1">
      <alignment vertical="center"/>
    </xf>
    <xf numFmtId="0" fontId="12" fillId="33" borderId="18" xfId="0" applyFont="1" applyFill="1" applyBorder="1" applyAlignment="1">
      <alignment horizontal="left" vertical="center"/>
    </xf>
    <xf numFmtId="178" fontId="15" fillId="0" borderId="14" xfId="0" applyNumberFormat="1" applyFont="1" applyBorder="1" applyAlignment="1">
      <alignment vertical="center"/>
    </xf>
    <xf numFmtId="178" fontId="15" fillId="37" borderId="17" xfId="0" applyNumberFormat="1" applyFont="1" applyFill="1" applyBorder="1" applyAlignment="1">
      <alignment vertical="center"/>
    </xf>
    <xf numFmtId="0" fontId="15" fillId="0" borderId="12" xfId="0" applyFont="1" applyBorder="1" applyAlignment="1">
      <alignment vertical="center"/>
    </xf>
    <xf numFmtId="0" fontId="15" fillId="37" borderId="34" xfId="0" applyFont="1" applyFill="1" applyBorder="1" applyAlignment="1">
      <alignment vertical="center"/>
    </xf>
    <xf numFmtId="0" fontId="15" fillId="0" borderId="20" xfId="0" applyFont="1" applyBorder="1" applyAlignment="1">
      <alignment vertical="center"/>
    </xf>
    <xf numFmtId="0" fontId="15" fillId="0" borderId="14" xfId="0" applyFont="1" applyBorder="1" applyAlignment="1">
      <alignment vertical="center"/>
    </xf>
    <xf numFmtId="0" fontId="15" fillId="37" borderId="17" xfId="0" applyFont="1" applyFill="1" applyBorder="1" applyAlignment="1">
      <alignment vertical="center"/>
    </xf>
    <xf numFmtId="0" fontId="25" fillId="33" borderId="14" xfId="0" applyFont="1" applyFill="1" applyBorder="1" applyAlignment="1">
      <alignment vertical="center"/>
    </xf>
    <xf numFmtId="0" fontId="19" fillId="33" borderId="14" xfId="0" applyFont="1" applyFill="1" applyBorder="1" applyAlignment="1">
      <alignment vertical="center"/>
    </xf>
    <xf numFmtId="0" fontId="19" fillId="0" borderId="14" xfId="0" applyFont="1" applyBorder="1" applyAlignment="1">
      <alignment vertical="center"/>
    </xf>
    <xf numFmtId="0" fontId="15" fillId="37" borderId="17" xfId="0" applyFont="1" applyFill="1" applyBorder="1" applyAlignment="1">
      <alignment horizontal="center" vertical="center" shrinkToFit="1"/>
    </xf>
    <xf numFmtId="49" fontId="1" fillId="0" borderId="35" xfId="0" applyNumberFormat="1" applyFont="1" applyBorder="1" applyAlignment="1">
      <alignment horizontal="left" vertical="center"/>
    </xf>
    <xf numFmtId="0" fontId="19" fillId="0" borderId="20" xfId="0" applyFont="1" applyBorder="1" applyAlignment="1">
      <alignment vertical="center"/>
    </xf>
    <xf numFmtId="0" fontId="19" fillId="0" borderId="21" xfId="0" applyFont="1" applyBorder="1" applyAlignment="1">
      <alignment vertical="center"/>
    </xf>
    <xf numFmtId="0" fontId="19" fillId="37" borderId="17" xfId="0" applyFont="1" applyFill="1" applyBorder="1" applyAlignment="1">
      <alignment vertical="center"/>
    </xf>
    <xf numFmtId="0" fontId="12" fillId="33" borderId="36" xfId="0" applyFont="1" applyFill="1" applyBorder="1" applyAlignment="1">
      <alignment horizontal="left" vertical="center" shrinkToFit="1"/>
    </xf>
    <xf numFmtId="0" fontId="19" fillId="0" borderId="12" xfId="0" applyFont="1" applyBorder="1" applyAlignment="1">
      <alignment vertical="center"/>
    </xf>
    <xf numFmtId="0" fontId="12" fillId="33" borderId="36" xfId="0" applyFont="1" applyFill="1" applyBorder="1" applyAlignment="1">
      <alignment horizontal="left" vertical="center" wrapText="1" shrinkToFit="1"/>
    </xf>
    <xf numFmtId="0" fontId="19" fillId="0" borderId="14" xfId="0" applyFont="1" applyBorder="1" applyAlignment="1">
      <alignment vertical="center"/>
    </xf>
    <xf numFmtId="0" fontId="19" fillId="33" borderId="12" xfId="0" applyFont="1" applyFill="1" applyBorder="1" applyAlignment="1">
      <alignment vertical="center"/>
    </xf>
    <xf numFmtId="0" fontId="19" fillId="37" borderId="14" xfId="0" applyFont="1" applyFill="1" applyBorder="1" applyAlignment="1">
      <alignment vertical="center"/>
    </xf>
    <xf numFmtId="0" fontId="19" fillId="37" borderId="17" xfId="0" applyFont="1" applyFill="1" applyBorder="1" applyAlignment="1">
      <alignment vertical="center"/>
    </xf>
    <xf numFmtId="0" fontId="19" fillId="33" borderId="12" xfId="0" applyFont="1" applyFill="1" applyBorder="1" applyAlignment="1">
      <alignment vertical="center"/>
    </xf>
    <xf numFmtId="0" fontId="19" fillId="37" borderId="14" xfId="0" applyFont="1" applyFill="1" applyBorder="1" applyAlignment="1">
      <alignment vertical="center"/>
    </xf>
    <xf numFmtId="0" fontId="23" fillId="41" borderId="23" xfId="0" applyFont="1" applyFill="1" applyBorder="1" applyAlignment="1">
      <alignment horizontal="center" vertical="center"/>
    </xf>
    <xf numFmtId="0" fontId="16" fillId="41" borderId="23" xfId="0" applyFont="1" applyFill="1" applyBorder="1" applyAlignment="1">
      <alignment horizontal="center" vertical="center"/>
    </xf>
    <xf numFmtId="178" fontId="22" fillId="38" borderId="23" xfId="0" applyNumberFormat="1" applyFont="1" applyFill="1" applyBorder="1" applyAlignment="1">
      <alignment horizontal="right" vertical="center"/>
    </xf>
    <xf numFmtId="178" fontId="22" fillId="41" borderId="23" xfId="0" applyNumberFormat="1" applyFont="1" applyFill="1" applyBorder="1" applyAlignment="1">
      <alignment horizontal="right" vertical="center"/>
    </xf>
    <xf numFmtId="178" fontId="22" fillId="36" borderId="23" xfId="0" applyNumberFormat="1" applyFont="1" applyFill="1" applyBorder="1" applyAlignment="1">
      <alignment horizontal="right" vertical="center"/>
    </xf>
    <xf numFmtId="0" fontId="19" fillId="41" borderId="24" xfId="0" applyFont="1" applyFill="1" applyBorder="1" applyAlignment="1">
      <alignment vertical="center"/>
    </xf>
    <xf numFmtId="0" fontId="15" fillId="37" borderId="14" xfId="0" applyFont="1" applyFill="1" applyBorder="1" applyAlignment="1">
      <alignment vertical="center"/>
    </xf>
    <xf numFmtId="178" fontId="22" fillId="38" borderId="19" xfId="0" applyNumberFormat="1" applyFont="1" applyFill="1" applyBorder="1" applyAlignment="1">
      <alignment horizontal="right" vertical="center" wrapText="1"/>
    </xf>
    <xf numFmtId="0" fontId="12" fillId="33" borderId="20" xfId="0" applyFont="1" applyFill="1" applyBorder="1" applyAlignment="1">
      <alignment horizontal="left" vertical="center"/>
    </xf>
    <xf numFmtId="0" fontId="23" fillId="0" borderId="28" xfId="0" applyFont="1" applyBorder="1" applyAlignment="1">
      <alignment horizontal="center" vertical="center"/>
    </xf>
    <xf numFmtId="178" fontId="22" fillId="38" borderId="28" xfId="0" applyNumberFormat="1" applyFont="1" applyFill="1" applyBorder="1" applyAlignment="1">
      <alignment horizontal="right" vertical="center"/>
    </xf>
    <xf numFmtId="178" fontId="22" fillId="33" borderId="28" xfId="0" applyNumberFormat="1" applyFont="1" applyFill="1" applyBorder="1" applyAlignment="1">
      <alignment horizontal="right" vertical="center"/>
    </xf>
    <xf numFmtId="178" fontId="22" fillId="36" borderId="28" xfId="0" applyNumberFormat="1" applyFont="1" applyFill="1" applyBorder="1" applyAlignment="1">
      <alignment horizontal="right" vertical="center"/>
    </xf>
    <xf numFmtId="0" fontId="12" fillId="33" borderId="32" xfId="0" applyFont="1" applyFill="1" applyBorder="1" applyAlignment="1">
      <alignment horizontal="left" vertical="center"/>
    </xf>
    <xf numFmtId="0" fontId="16" fillId="37" borderId="23" xfId="0" applyFont="1" applyFill="1" applyBorder="1" applyAlignment="1">
      <alignment horizontal="center" vertical="center" shrinkToFit="1"/>
    </xf>
    <xf numFmtId="0" fontId="19" fillId="37" borderId="24" xfId="0" applyFont="1" applyFill="1" applyBorder="1" applyAlignment="1">
      <alignment vertical="center"/>
    </xf>
    <xf numFmtId="0" fontId="23" fillId="33" borderId="28" xfId="0" applyFont="1" applyFill="1" applyBorder="1" applyAlignment="1">
      <alignment horizontal="center" vertical="center"/>
    </xf>
    <xf numFmtId="0" fontId="12" fillId="33" borderId="28" xfId="0" applyFont="1" applyFill="1" applyBorder="1" applyAlignment="1">
      <alignment horizontal="left" vertical="center" wrapText="1" shrinkToFit="1"/>
    </xf>
    <xf numFmtId="0" fontId="11" fillId="33" borderId="32" xfId="0" applyFont="1" applyFill="1" applyBorder="1" applyAlignment="1">
      <alignment horizontal="left" vertical="center" wrapText="1"/>
    </xf>
    <xf numFmtId="0" fontId="19" fillId="37" borderId="24" xfId="0" applyFont="1" applyFill="1" applyBorder="1" applyAlignment="1">
      <alignment vertical="center"/>
    </xf>
    <xf numFmtId="178" fontId="11" fillId="37" borderId="13" xfId="0" applyNumberFormat="1" applyFont="1" applyFill="1" applyBorder="1" applyAlignment="1">
      <alignment horizontal="right" vertical="center"/>
    </xf>
    <xf numFmtId="0" fontId="12" fillId="33" borderId="19" xfId="0" applyFont="1" applyFill="1" applyBorder="1" applyAlignment="1">
      <alignment horizontal="left" vertical="center" wrapText="1" shrinkToFit="1"/>
    </xf>
    <xf numFmtId="178" fontId="11" fillId="38" borderId="19" xfId="0" applyNumberFormat="1" applyFont="1" applyFill="1" applyBorder="1" applyAlignment="1">
      <alignment horizontal="right" vertical="center" wrapText="1"/>
    </xf>
    <xf numFmtId="0" fontId="11" fillId="33" borderId="20" xfId="0" applyFont="1" applyFill="1" applyBorder="1" applyAlignment="1">
      <alignment horizontal="left" vertical="center" wrapText="1"/>
    </xf>
    <xf numFmtId="178" fontId="11" fillId="38" borderId="28" xfId="0" applyNumberFormat="1" applyFont="1" applyFill="1" applyBorder="1" applyAlignment="1">
      <alignment horizontal="right" vertical="center" wrapText="1"/>
    </xf>
    <xf numFmtId="178" fontId="22" fillId="0" borderId="28" xfId="0" applyNumberFormat="1" applyFont="1" applyBorder="1" applyAlignment="1">
      <alignment horizontal="right" vertical="center"/>
    </xf>
    <xf numFmtId="0" fontId="12" fillId="33" borderId="32" xfId="0" applyFont="1" applyFill="1" applyBorder="1" applyAlignment="1">
      <alignment horizontal="left" vertical="center" wrapText="1"/>
    </xf>
    <xf numFmtId="0" fontId="15" fillId="35" borderId="19" xfId="0" applyFont="1" applyFill="1" applyBorder="1" applyAlignment="1">
      <alignment horizontal="left" vertical="center"/>
    </xf>
    <xf numFmtId="178" fontId="23" fillId="38" borderId="25" xfId="0" applyNumberFormat="1" applyFont="1" applyFill="1" applyBorder="1" applyAlignment="1">
      <alignment horizontal="right" vertical="center"/>
    </xf>
    <xf numFmtId="0" fontId="16" fillId="33" borderId="19" xfId="0" applyFont="1" applyFill="1" applyBorder="1" applyAlignment="1">
      <alignment horizontal="left" vertical="center"/>
    </xf>
    <xf numFmtId="178" fontId="22" fillId="0" borderId="28" xfId="0" applyNumberFormat="1" applyFont="1" applyBorder="1" applyAlignment="1">
      <alignment vertical="center"/>
    </xf>
    <xf numFmtId="0" fontId="19" fillId="33" borderId="32" xfId="0" applyFont="1" applyFill="1" applyBorder="1" applyAlignment="1">
      <alignment vertical="center"/>
    </xf>
    <xf numFmtId="0" fontId="15"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9" fillId="33" borderId="10" xfId="0" applyFont="1" applyFill="1" applyBorder="1" applyAlignment="1">
      <alignment vertical="center"/>
    </xf>
    <xf numFmtId="178" fontId="23" fillId="38" borderId="25" xfId="0" applyNumberFormat="1" applyFont="1" applyFill="1" applyBorder="1" applyAlignment="1">
      <alignment horizontal="right" vertical="center"/>
    </xf>
    <xf numFmtId="0" fontId="69" fillId="0" borderId="0" xfId="0" applyFont="1" applyAlignment="1">
      <alignment vertical="center"/>
    </xf>
    <xf numFmtId="178" fontId="22" fillId="38" borderId="25" xfId="0" applyNumberFormat="1" applyFont="1" applyFill="1" applyBorder="1" applyAlignment="1">
      <alignment horizontal="right" vertical="center"/>
    </xf>
    <xf numFmtId="178" fontId="22" fillId="38" borderId="25" xfId="0" applyNumberFormat="1" applyFont="1" applyFill="1" applyBorder="1" applyAlignment="1">
      <alignment horizontal="right" vertical="center"/>
    </xf>
    <xf numFmtId="0" fontId="12" fillId="0" borderId="11" xfId="0" applyFont="1" applyFill="1" applyBorder="1" applyAlignment="1">
      <alignment horizontal="left" vertical="center"/>
    </xf>
    <xf numFmtId="0" fontId="12" fillId="0" borderId="10" xfId="0" applyFont="1" applyFill="1" applyBorder="1" applyAlignment="1">
      <alignment horizontal="center" vertical="center"/>
    </xf>
    <xf numFmtId="178" fontId="11" fillId="0" borderId="10" xfId="0" applyNumberFormat="1" applyFont="1" applyFill="1" applyBorder="1" applyAlignment="1">
      <alignment vertical="center"/>
    </xf>
    <xf numFmtId="0" fontId="12" fillId="0" borderId="14" xfId="0" applyFont="1" applyFill="1" applyBorder="1" applyAlignment="1">
      <alignment horizontal="left" vertical="center" wrapText="1"/>
    </xf>
    <xf numFmtId="0" fontId="12" fillId="0" borderId="36" xfId="0" applyFont="1" applyFill="1" applyBorder="1" applyAlignment="1">
      <alignment horizontal="left" vertical="center"/>
    </xf>
    <xf numFmtId="178" fontId="11" fillId="38" borderId="25" xfId="0" applyNumberFormat="1" applyFont="1" applyFill="1" applyBorder="1" applyAlignment="1">
      <alignment horizontal="right" vertical="center"/>
    </xf>
    <xf numFmtId="178" fontId="11" fillId="0" borderId="13" xfId="0" applyNumberFormat="1" applyFont="1" applyFill="1" applyBorder="1" applyAlignment="1">
      <alignment vertical="center"/>
    </xf>
    <xf numFmtId="178" fontId="1" fillId="38" borderId="13" xfId="0" applyNumberFormat="1" applyFont="1" applyFill="1" applyBorder="1" applyAlignment="1">
      <alignment vertical="center"/>
    </xf>
    <xf numFmtId="178" fontId="11" fillId="0" borderId="13" xfId="0" applyNumberFormat="1" applyFont="1" applyBorder="1" applyAlignment="1">
      <alignment vertical="center"/>
    </xf>
    <xf numFmtId="178" fontId="1" fillId="36" borderId="13" xfId="0" applyNumberFormat="1" applyFont="1" applyFill="1" applyBorder="1" applyAlignment="1">
      <alignment vertical="center"/>
    </xf>
    <xf numFmtId="178" fontId="11" fillId="0" borderId="13" xfId="0" applyNumberFormat="1" applyFont="1" applyBorder="1" applyAlignment="1">
      <alignment horizontal="right" vertical="center"/>
    </xf>
    <xf numFmtId="0" fontId="28" fillId="0" borderId="14" xfId="0" applyFont="1" applyBorder="1" applyAlignment="1">
      <alignment vertical="center"/>
    </xf>
    <xf numFmtId="0" fontId="12" fillId="0" borderId="10" xfId="0" applyFont="1" applyFill="1" applyBorder="1" applyAlignment="1">
      <alignment horizontal="left" vertical="center"/>
    </xf>
    <xf numFmtId="178" fontId="11" fillId="38" borderId="10" xfId="0" applyNumberFormat="1" applyFont="1" applyFill="1" applyBorder="1" applyAlignment="1">
      <alignment horizontal="right" vertical="center"/>
    </xf>
    <xf numFmtId="178" fontId="11" fillId="0" borderId="10" xfId="0" applyNumberFormat="1" applyFont="1" applyBorder="1" applyAlignment="1">
      <alignment vertical="center"/>
    </xf>
    <xf numFmtId="178" fontId="11" fillId="36" borderId="10" xfId="0" applyNumberFormat="1" applyFont="1" applyFill="1" applyBorder="1" applyAlignment="1">
      <alignment horizontal="right" vertical="center"/>
    </xf>
    <xf numFmtId="178" fontId="11" fillId="33" borderId="10" xfId="0" applyNumberFormat="1" applyFont="1" applyFill="1" applyBorder="1" applyAlignment="1">
      <alignment horizontal="right" vertical="center"/>
    </xf>
    <xf numFmtId="0" fontId="28" fillId="33" borderId="10" xfId="0" applyFont="1" applyFill="1" applyBorder="1" applyAlignment="1">
      <alignment vertical="center"/>
    </xf>
    <xf numFmtId="0" fontId="28" fillId="33" borderId="12" xfId="0" applyFont="1" applyFill="1" applyBorder="1" applyAlignment="1">
      <alignment vertical="center"/>
    </xf>
    <xf numFmtId="178" fontId="11" fillId="0" borderId="29" xfId="0" applyNumberFormat="1" applyFont="1" applyFill="1" applyBorder="1" applyAlignment="1">
      <alignment vertical="center"/>
    </xf>
    <xf numFmtId="0" fontId="15" fillId="0" borderId="10" xfId="0" applyFont="1" applyBorder="1" applyAlignment="1">
      <alignment vertical="center"/>
    </xf>
    <xf numFmtId="178" fontId="19" fillId="0" borderId="10" xfId="0" applyNumberFormat="1" applyFont="1" applyBorder="1" applyAlignment="1">
      <alignment vertical="center"/>
    </xf>
    <xf numFmtId="49" fontId="16" fillId="8" borderId="10" xfId="0" applyNumberFormat="1" applyFont="1" applyFill="1" applyBorder="1" applyAlignment="1">
      <alignment horizontal="center" vertical="center" wrapText="1"/>
    </xf>
    <xf numFmtId="178" fontId="11" fillId="0" borderId="13" xfId="0" applyNumberFormat="1" applyFont="1" applyFill="1" applyBorder="1" applyAlignment="1">
      <alignment vertical="center" wrapText="1"/>
    </xf>
    <xf numFmtId="0" fontId="19" fillId="33" borderId="14" xfId="0" applyFont="1" applyFill="1" applyBorder="1" applyAlignment="1">
      <alignment vertical="center"/>
    </xf>
    <xf numFmtId="0" fontId="11" fillId="0" borderId="37" xfId="0" applyFont="1" applyBorder="1" applyAlignment="1">
      <alignment horizontal="left" vertical="center"/>
    </xf>
    <xf numFmtId="0" fontId="1" fillId="0" borderId="11" xfId="0" applyFont="1" applyBorder="1" applyAlignment="1">
      <alignment horizontal="left" vertical="center"/>
    </xf>
    <xf numFmtId="0" fontId="11" fillId="0" borderId="36" xfId="0" applyFont="1" applyBorder="1" applyAlignment="1">
      <alignment horizontal="left" vertical="center"/>
    </xf>
    <xf numFmtId="0" fontId="11" fillId="0" borderId="36" xfId="0" applyFont="1" applyFill="1" applyBorder="1" applyAlignment="1">
      <alignment horizontal="left" vertical="center"/>
    </xf>
    <xf numFmtId="0" fontId="0" fillId="0" borderId="11" xfId="0" applyFont="1" applyBorder="1" applyAlignment="1">
      <alignment vertical="center"/>
    </xf>
    <xf numFmtId="178" fontId="1" fillId="39" borderId="22" xfId="0" applyNumberFormat="1" applyFont="1" applyFill="1" applyBorder="1" applyAlignment="1">
      <alignment horizontal="left" vertical="center"/>
    </xf>
    <xf numFmtId="0" fontId="11" fillId="40" borderId="37" xfId="0" applyFont="1" applyFill="1" applyBorder="1" applyAlignment="1">
      <alignment horizontal="left" vertical="center"/>
    </xf>
    <xf numFmtId="49" fontId="1" fillId="0" borderId="11" xfId="0" applyNumberFormat="1" applyFont="1" applyBorder="1" applyAlignment="1">
      <alignment horizontal="left" vertical="center"/>
    </xf>
    <xf numFmtId="0" fontId="1" fillId="37" borderId="15" xfId="0" applyFont="1" applyFill="1" applyBorder="1" applyAlignment="1">
      <alignment horizontal="left" vertical="center"/>
    </xf>
    <xf numFmtId="0" fontId="12" fillId="0" borderId="18" xfId="0" applyFont="1" applyFill="1" applyBorder="1" applyAlignment="1">
      <alignment horizontal="left" vertical="center"/>
    </xf>
    <xf numFmtId="49" fontId="1" fillId="0" borderId="18" xfId="0" applyNumberFormat="1" applyFont="1" applyBorder="1" applyAlignment="1">
      <alignment horizontal="left" vertical="center"/>
    </xf>
    <xf numFmtId="0" fontId="1" fillId="37" borderId="36" xfId="0" applyFont="1" applyFill="1" applyBorder="1" applyAlignment="1">
      <alignment horizontal="left" vertical="center"/>
    </xf>
    <xf numFmtId="0" fontId="1" fillId="37" borderId="38" xfId="0" applyFont="1" applyFill="1" applyBorder="1" applyAlignment="1">
      <alignment horizontal="left" vertical="center"/>
    </xf>
    <xf numFmtId="0" fontId="11" fillId="33" borderId="11" xfId="0" applyFont="1" applyFill="1" applyBorder="1" applyAlignment="1">
      <alignment horizontal="left" vertical="center"/>
    </xf>
    <xf numFmtId="49" fontId="1" fillId="0" borderId="37" xfId="0" applyNumberFormat="1" applyFont="1" applyBorder="1" applyAlignment="1">
      <alignment horizontal="left" vertical="center"/>
    </xf>
    <xf numFmtId="49" fontId="1" fillId="37" borderId="22" xfId="0" applyNumberFormat="1" applyFont="1" applyFill="1" applyBorder="1" applyAlignment="1">
      <alignment horizontal="left" vertical="center"/>
    </xf>
    <xf numFmtId="0" fontId="1" fillId="37" borderId="15" xfId="0" applyFont="1" applyFill="1" applyBorder="1" applyAlignment="1">
      <alignment horizontal="left" vertical="center" shrinkToFit="1"/>
    </xf>
    <xf numFmtId="49" fontId="1" fillId="0" borderId="39" xfId="0" applyNumberFormat="1" applyFont="1" applyBorder="1" applyAlignment="1">
      <alignment horizontal="left" vertical="center"/>
    </xf>
    <xf numFmtId="0" fontId="1" fillId="37" borderId="22" xfId="0" applyFont="1" applyFill="1" applyBorder="1" applyAlignment="1">
      <alignment horizontal="left" vertical="center"/>
    </xf>
    <xf numFmtId="49" fontId="1" fillId="33" borderId="37" xfId="0" applyNumberFormat="1" applyFont="1" applyFill="1" applyBorder="1" applyAlignment="1">
      <alignment horizontal="left" vertical="center"/>
    </xf>
    <xf numFmtId="49" fontId="1" fillId="33" borderId="39" xfId="0" applyNumberFormat="1" applyFont="1" applyFill="1" applyBorder="1" applyAlignment="1">
      <alignment horizontal="left" vertical="center"/>
    </xf>
    <xf numFmtId="49" fontId="1" fillId="33" borderId="36" xfId="0" applyNumberFormat="1" applyFont="1" applyFill="1" applyBorder="1" applyAlignment="1">
      <alignment horizontal="left" vertical="center"/>
    </xf>
    <xf numFmtId="0" fontId="11" fillId="0" borderId="11" xfId="0" applyFont="1" applyBorder="1" applyAlignment="1">
      <alignment horizontal="left" vertical="center"/>
    </xf>
    <xf numFmtId="0" fontId="1" fillId="33" borderId="39" xfId="0" applyFont="1" applyFill="1" applyBorder="1" applyAlignment="1">
      <alignment horizontal="left" vertical="center"/>
    </xf>
    <xf numFmtId="0" fontId="1" fillId="33" borderId="36" xfId="0" applyFont="1" applyFill="1" applyBorder="1" applyAlignment="1">
      <alignment horizontal="left" vertical="center"/>
    </xf>
    <xf numFmtId="0" fontId="1" fillId="41" borderId="22" xfId="0" applyFont="1" applyFill="1" applyBorder="1" applyAlignment="1">
      <alignment horizontal="left"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42" xfId="0" applyFont="1" applyFill="1" applyBorder="1" applyAlignment="1">
      <alignment horizontal="center" vertical="center"/>
    </xf>
    <xf numFmtId="0" fontId="3" fillId="33" borderId="43" xfId="0" applyFont="1" applyFill="1" applyBorder="1" applyAlignment="1">
      <alignment horizontal="right"/>
    </xf>
    <xf numFmtId="0" fontId="3" fillId="33" borderId="44" xfId="0" applyFont="1" applyFill="1" applyBorder="1" applyAlignment="1">
      <alignment horizontal="right"/>
    </xf>
    <xf numFmtId="0" fontId="3" fillId="33" borderId="45" xfId="0" applyFont="1" applyFill="1" applyBorder="1" applyAlignment="1">
      <alignment horizontal="right"/>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15" fillId="0" borderId="27" xfId="0" applyFont="1" applyBorder="1" applyAlignment="1">
      <alignment horizontal="left" vertical="center"/>
    </xf>
    <xf numFmtId="0" fontId="16" fillId="0" borderId="13" xfId="0" applyFont="1" applyBorder="1" applyAlignment="1">
      <alignment horizontal="left" vertical="center"/>
    </xf>
    <xf numFmtId="0" fontId="16" fillId="0" borderId="25" xfId="0" applyFont="1" applyBorder="1" applyAlignment="1">
      <alignment horizontal="left" vertical="center"/>
    </xf>
    <xf numFmtId="0" fontId="16" fillId="0" borderId="19" xfId="0" applyFont="1" applyBorder="1" applyAlignment="1">
      <alignment horizontal="left" vertical="center"/>
    </xf>
    <xf numFmtId="178" fontId="22" fillId="0" borderId="13" xfId="0" applyNumberFormat="1" applyFont="1" applyBorder="1" applyAlignment="1">
      <alignment horizontal="center" vertical="center"/>
    </xf>
    <xf numFmtId="178" fontId="22" fillId="0" borderId="25" xfId="0" applyNumberFormat="1" applyFont="1" applyBorder="1" applyAlignment="1">
      <alignment horizontal="center" vertical="center"/>
    </xf>
    <xf numFmtId="178" fontId="22" fillId="0" borderId="19" xfId="0" applyNumberFormat="1" applyFont="1" applyBorder="1" applyAlignment="1">
      <alignment horizontal="center" vertical="center"/>
    </xf>
    <xf numFmtId="178" fontId="22" fillId="38" borderId="13" xfId="0" applyNumberFormat="1" applyFont="1" applyFill="1" applyBorder="1" applyAlignment="1">
      <alignment horizontal="right" vertical="center"/>
    </xf>
    <xf numFmtId="178" fontId="22" fillId="38" borderId="25" xfId="0" applyNumberFormat="1" applyFont="1" applyFill="1" applyBorder="1" applyAlignment="1">
      <alignment horizontal="right" vertical="center"/>
    </xf>
    <xf numFmtId="178" fontId="23" fillId="0" borderId="13" xfId="0" applyNumberFormat="1" applyFont="1" applyBorder="1" applyAlignment="1">
      <alignment horizontal="right" vertical="center"/>
    </xf>
    <xf numFmtId="178" fontId="23" fillId="0" borderId="25" xfId="0" applyNumberFormat="1" applyFont="1" applyBorder="1" applyAlignment="1">
      <alignment horizontal="right" vertical="center"/>
    </xf>
    <xf numFmtId="178" fontId="22" fillId="38" borderId="13" xfId="0" applyNumberFormat="1" applyFont="1" applyFill="1" applyBorder="1" applyAlignment="1">
      <alignment horizontal="center" vertical="center"/>
    </xf>
    <xf numFmtId="178" fontId="22" fillId="38" borderId="25" xfId="0" applyNumberFormat="1" applyFont="1" applyFill="1" applyBorder="1" applyAlignment="1">
      <alignment horizontal="center" vertical="center"/>
    </xf>
    <xf numFmtId="178" fontId="23" fillId="0" borderId="13" xfId="0" applyNumberFormat="1" applyFont="1" applyBorder="1" applyAlignment="1">
      <alignment horizontal="center" vertical="center"/>
    </xf>
    <xf numFmtId="178" fontId="23" fillId="0" borderId="25" xfId="0" applyNumberFormat="1" applyFont="1" applyBorder="1" applyAlignment="1">
      <alignment horizontal="center" vertical="center"/>
    </xf>
    <xf numFmtId="178" fontId="23" fillId="38" borderId="13" xfId="0" applyNumberFormat="1" applyFont="1" applyFill="1" applyBorder="1" applyAlignment="1">
      <alignment horizontal="right" vertical="center"/>
    </xf>
    <xf numFmtId="178" fontId="23" fillId="38" borderId="19" xfId="0" applyNumberFormat="1" applyFont="1" applyFill="1" applyBorder="1" applyAlignment="1">
      <alignment horizontal="right" vertical="center"/>
    </xf>
    <xf numFmtId="0" fontId="18" fillId="0" borderId="48" xfId="0" applyFont="1" applyBorder="1" applyAlignment="1">
      <alignment horizontal="left" vertical="center"/>
    </xf>
    <xf numFmtId="0" fontId="18" fillId="0" borderId="49" xfId="0" applyFont="1" applyBorder="1" applyAlignment="1">
      <alignment horizontal="left" vertical="center"/>
    </xf>
    <xf numFmtId="0" fontId="18" fillId="0" borderId="29" xfId="0" applyFont="1" applyBorder="1" applyAlignment="1">
      <alignment horizontal="left"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178" fontId="22" fillId="0" borderId="13" xfId="0" applyNumberFormat="1" applyFont="1" applyFill="1" applyBorder="1" applyAlignment="1">
      <alignment horizontal="right" vertical="center"/>
    </xf>
    <xf numFmtId="178" fontId="22" fillId="0" borderId="25" xfId="0" applyNumberFormat="1" applyFont="1" applyFill="1" applyBorder="1" applyAlignment="1">
      <alignment horizontal="right" vertical="center"/>
    </xf>
    <xf numFmtId="178" fontId="23" fillId="38" borderId="25" xfId="0" applyNumberFormat="1" applyFont="1" applyFill="1" applyBorder="1" applyAlignment="1">
      <alignment horizontal="right" vertical="center"/>
    </xf>
    <xf numFmtId="178" fontId="22" fillId="0" borderId="13" xfId="0" applyNumberFormat="1" applyFont="1" applyBorder="1" applyAlignment="1">
      <alignment horizontal="right" vertical="center"/>
    </xf>
    <xf numFmtId="178" fontId="22" fillId="0" borderId="19" xfId="0" applyNumberFormat="1" applyFont="1" applyBorder="1" applyAlignment="1">
      <alignment horizontal="right" vertical="center"/>
    </xf>
    <xf numFmtId="0" fontId="16" fillId="0" borderId="13" xfId="0" applyFont="1" applyBorder="1" applyAlignment="1">
      <alignment horizontal="left" vertical="center" wrapText="1"/>
    </xf>
    <xf numFmtId="0" fontId="16" fillId="0" borderId="25"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0"/>
  <sheetViews>
    <sheetView view="pageBreakPreview" zoomScaleSheetLayoutView="100" zoomScalePageLayoutView="0" workbookViewId="0" topLeftCell="A1">
      <selection activeCell="C22" sqref="C22"/>
    </sheetView>
  </sheetViews>
  <sheetFormatPr defaultColWidth="9.00390625" defaultRowHeight="16.5"/>
  <cols>
    <col min="1" max="1" width="6.625" style="0" customWidth="1"/>
    <col min="2" max="2" width="22.75390625" style="0" customWidth="1"/>
    <col min="3" max="3" width="11.75390625" style="0" bestFit="1" customWidth="1"/>
    <col min="4" max="4" width="10.50390625" style="0" bestFit="1" customWidth="1"/>
    <col min="5" max="5" width="34.875" style="0" customWidth="1"/>
  </cols>
  <sheetData>
    <row r="1" ht="17.25" thickBot="1">
      <c r="A1" s="2" t="s">
        <v>102</v>
      </c>
    </row>
    <row r="2" spans="1:5" ht="27" customHeight="1">
      <c r="A2" s="347" t="s">
        <v>103</v>
      </c>
      <c r="B2" s="348"/>
      <c r="C2" s="348"/>
      <c r="D2" s="348"/>
      <c r="E2" s="349"/>
    </row>
    <row r="3" spans="1:5" ht="15.75" customHeight="1">
      <c r="A3" s="350" t="s">
        <v>104</v>
      </c>
      <c r="B3" s="351"/>
      <c r="C3" s="351"/>
      <c r="D3" s="351"/>
      <c r="E3" s="352"/>
    </row>
    <row r="4" spans="1:5" ht="20.25" customHeight="1">
      <c r="A4" s="3" t="s">
        <v>105</v>
      </c>
      <c r="B4" s="1" t="s">
        <v>106</v>
      </c>
      <c r="C4" s="4" t="s">
        <v>107</v>
      </c>
      <c r="D4" s="4" t="s">
        <v>108</v>
      </c>
      <c r="E4" s="5" t="s">
        <v>109</v>
      </c>
    </row>
    <row r="5" spans="1:5" ht="20.25" customHeight="1">
      <c r="A5" s="6" t="s">
        <v>110</v>
      </c>
      <c r="B5" s="7"/>
      <c r="C5" s="8"/>
      <c r="D5" s="8"/>
      <c r="E5" s="9"/>
    </row>
    <row r="6" spans="1:5" ht="56.25">
      <c r="A6" s="10" t="s">
        <v>111</v>
      </c>
      <c r="B6" s="11" t="s">
        <v>112</v>
      </c>
      <c r="C6" s="8">
        <v>646894</v>
      </c>
      <c r="D6" s="8">
        <v>664304</v>
      </c>
      <c r="E6" s="12" t="s">
        <v>113</v>
      </c>
    </row>
    <row r="7" spans="1:5" ht="18" customHeight="1">
      <c r="A7" s="10" t="s">
        <v>46</v>
      </c>
      <c r="B7" s="11" t="s">
        <v>114</v>
      </c>
      <c r="C7" s="8">
        <v>80000</v>
      </c>
      <c r="D7" s="8">
        <v>60000</v>
      </c>
      <c r="E7" s="13" t="s">
        <v>115</v>
      </c>
    </row>
    <row r="8" spans="1:5" ht="18" customHeight="1">
      <c r="A8" s="10" t="s">
        <v>47</v>
      </c>
      <c r="B8" s="11" t="s">
        <v>116</v>
      </c>
      <c r="C8" s="8">
        <v>202650</v>
      </c>
      <c r="D8" s="8">
        <v>0</v>
      </c>
      <c r="E8" s="13" t="s">
        <v>117</v>
      </c>
    </row>
    <row r="9" spans="1:5" ht="18" customHeight="1">
      <c r="A9" s="10" t="s">
        <v>48</v>
      </c>
      <c r="B9" s="11" t="s">
        <v>118</v>
      </c>
      <c r="C9" s="8">
        <v>0</v>
      </c>
      <c r="D9" s="8">
        <v>0</v>
      </c>
      <c r="E9" s="13"/>
    </row>
    <row r="10" spans="1:5" ht="18" customHeight="1">
      <c r="A10" s="10" t="s">
        <v>9</v>
      </c>
      <c r="B10" s="11" t="s">
        <v>119</v>
      </c>
      <c r="C10" s="14">
        <v>73900</v>
      </c>
      <c r="D10" s="14">
        <v>74000</v>
      </c>
      <c r="E10" s="13" t="s">
        <v>120</v>
      </c>
    </row>
    <row r="11" spans="1:5" ht="18" customHeight="1">
      <c r="A11" s="10" t="s">
        <v>11</v>
      </c>
      <c r="B11" s="11" t="s">
        <v>121</v>
      </c>
      <c r="C11" s="15">
        <v>1665</v>
      </c>
      <c r="D11" s="15">
        <v>1600</v>
      </c>
      <c r="E11" s="16"/>
    </row>
    <row r="12" spans="1:5" ht="18" customHeight="1">
      <c r="A12" s="10" t="s">
        <v>13</v>
      </c>
      <c r="B12" s="17" t="s">
        <v>26</v>
      </c>
      <c r="C12" s="18">
        <v>301950</v>
      </c>
      <c r="D12" s="18">
        <v>0</v>
      </c>
      <c r="E12" s="16"/>
    </row>
    <row r="13" spans="1:5" ht="18" customHeight="1">
      <c r="A13" s="10" t="s">
        <v>15</v>
      </c>
      <c r="B13" s="17" t="s">
        <v>122</v>
      </c>
      <c r="C13" s="201">
        <v>568260</v>
      </c>
      <c r="D13" s="18">
        <v>51622</v>
      </c>
      <c r="E13" s="16"/>
    </row>
    <row r="14" spans="1:5" ht="18" customHeight="1">
      <c r="A14" s="10" t="s">
        <v>17</v>
      </c>
      <c r="B14" s="17" t="s">
        <v>123</v>
      </c>
      <c r="C14" s="18">
        <v>115000</v>
      </c>
      <c r="D14" s="18">
        <v>0</v>
      </c>
      <c r="E14" s="16"/>
    </row>
    <row r="15" spans="1:5" ht="18" customHeight="1" thickBot="1">
      <c r="A15" s="20"/>
      <c r="B15" s="21" t="s">
        <v>124</v>
      </c>
      <c r="C15" s="22">
        <f>SUM(C6:C14)</f>
        <v>1990319</v>
      </c>
      <c r="D15" s="22">
        <f>SUM(D6:D14)</f>
        <v>851526</v>
      </c>
      <c r="E15" s="23"/>
    </row>
    <row r="16" spans="1:5" ht="18" customHeight="1" thickTop="1">
      <c r="A16" s="24" t="s">
        <v>27</v>
      </c>
      <c r="B16" s="25"/>
      <c r="C16" s="26"/>
      <c r="D16" s="26"/>
      <c r="E16" s="27"/>
    </row>
    <row r="17" spans="1:5" ht="18" customHeight="1">
      <c r="A17" s="10" t="s">
        <v>111</v>
      </c>
      <c r="B17" s="11" t="s">
        <v>125</v>
      </c>
      <c r="C17" s="34">
        <v>930</v>
      </c>
      <c r="D17" s="28">
        <v>3000</v>
      </c>
      <c r="E17" s="13" t="s">
        <v>126</v>
      </c>
    </row>
    <row r="18" spans="1:5" ht="18" customHeight="1">
      <c r="A18" s="10" t="s">
        <v>127</v>
      </c>
      <c r="B18" s="11" t="s">
        <v>128</v>
      </c>
      <c r="C18" s="34">
        <v>2950</v>
      </c>
      <c r="D18" s="28">
        <v>5000</v>
      </c>
      <c r="E18" s="13"/>
    </row>
    <row r="19" spans="1:5" ht="33" customHeight="1">
      <c r="A19" s="10" t="s">
        <v>129</v>
      </c>
      <c r="B19" s="19" t="s">
        <v>130</v>
      </c>
      <c r="C19" s="34">
        <v>1500</v>
      </c>
      <c r="D19" s="202">
        <v>45000</v>
      </c>
      <c r="E19" s="40" t="s">
        <v>131</v>
      </c>
    </row>
    <row r="20" spans="1:5" ht="24" customHeight="1">
      <c r="A20" s="10" t="s">
        <v>132</v>
      </c>
      <c r="B20" s="19" t="s">
        <v>133</v>
      </c>
      <c r="C20" s="34">
        <v>11500</v>
      </c>
      <c r="D20" s="28">
        <v>20000</v>
      </c>
      <c r="E20" s="12" t="s">
        <v>134</v>
      </c>
    </row>
    <row r="21" spans="1:5" ht="24" customHeight="1">
      <c r="A21" s="10" t="s">
        <v>9</v>
      </c>
      <c r="B21" s="19" t="s">
        <v>135</v>
      </c>
      <c r="C21" s="34">
        <v>22900</v>
      </c>
      <c r="D21" s="28">
        <v>13000</v>
      </c>
      <c r="E21" s="12" t="s">
        <v>136</v>
      </c>
    </row>
    <row r="22" spans="1:5" ht="18.75" customHeight="1">
      <c r="A22" s="10" t="s">
        <v>11</v>
      </c>
      <c r="B22" s="19" t="s">
        <v>137</v>
      </c>
      <c r="C22" s="34">
        <v>10190</v>
      </c>
      <c r="D22" s="28">
        <v>16000</v>
      </c>
      <c r="E22" s="13" t="s">
        <v>138</v>
      </c>
    </row>
    <row r="23" spans="1:5" ht="18.75" customHeight="1">
      <c r="A23" s="10" t="s">
        <v>13</v>
      </c>
      <c r="B23" s="19" t="s">
        <v>139</v>
      </c>
      <c r="C23" s="34">
        <v>864</v>
      </c>
      <c r="D23" s="202">
        <v>100000</v>
      </c>
      <c r="E23" s="12" t="s">
        <v>140</v>
      </c>
    </row>
    <row r="24" spans="1:5" ht="18.75" customHeight="1">
      <c r="A24" s="10" t="s">
        <v>15</v>
      </c>
      <c r="B24" s="19" t="s">
        <v>141</v>
      </c>
      <c r="C24" s="34">
        <v>33000</v>
      </c>
      <c r="D24" s="202">
        <v>40000</v>
      </c>
      <c r="E24" s="29" t="s">
        <v>142</v>
      </c>
    </row>
    <row r="25" spans="1:5" ht="18.75" customHeight="1">
      <c r="A25" s="10" t="s">
        <v>17</v>
      </c>
      <c r="B25" s="19" t="s">
        <v>143</v>
      </c>
      <c r="C25" s="34">
        <v>42500</v>
      </c>
      <c r="D25" s="202">
        <v>47000</v>
      </c>
      <c r="E25" s="29" t="s">
        <v>144</v>
      </c>
    </row>
    <row r="26" spans="1:5" ht="18.75" customHeight="1">
      <c r="A26" s="10" t="s">
        <v>19</v>
      </c>
      <c r="B26" s="19" t="s">
        <v>145</v>
      </c>
      <c r="C26" s="34">
        <v>31500</v>
      </c>
      <c r="D26" s="202">
        <v>31500</v>
      </c>
      <c r="E26" s="41" t="s">
        <v>146</v>
      </c>
    </row>
    <row r="27" spans="1:5" ht="18.75" customHeight="1">
      <c r="A27" s="10" t="s">
        <v>21</v>
      </c>
      <c r="B27" s="19" t="s">
        <v>147</v>
      </c>
      <c r="C27" s="34">
        <v>48400</v>
      </c>
      <c r="D27" s="202">
        <v>60000</v>
      </c>
      <c r="E27" s="29" t="s">
        <v>148</v>
      </c>
    </row>
    <row r="28" spans="1:5" ht="16.5">
      <c r="A28" s="10" t="s">
        <v>22</v>
      </c>
      <c r="B28" s="30" t="s">
        <v>149</v>
      </c>
      <c r="C28" s="34">
        <v>666810</v>
      </c>
      <c r="D28" s="28">
        <v>0</v>
      </c>
      <c r="E28" s="13"/>
    </row>
    <row r="29" spans="1:5" ht="24" customHeight="1">
      <c r="A29" s="10" t="s">
        <v>23</v>
      </c>
      <c r="B29" s="30" t="s">
        <v>150</v>
      </c>
      <c r="C29" s="34">
        <v>25947</v>
      </c>
      <c r="D29" s="202">
        <v>30000</v>
      </c>
      <c r="E29" s="12" t="s">
        <v>151</v>
      </c>
    </row>
    <row r="30" spans="1:5" ht="16.5" customHeight="1">
      <c r="A30" s="10" t="s">
        <v>28</v>
      </c>
      <c r="B30" s="30" t="s">
        <v>152</v>
      </c>
      <c r="C30" s="34">
        <v>1272</v>
      </c>
      <c r="D30" s="28">
        <v>3386</v>
      </c>
      <c r="E30" s="31" t="s">
        <v>153</v>
      </c>
    </row>
    <row r="31" spans="1:5" ht="16.5">
      <c r="A31" s="10" t="s">
        <v>29</v>
      </c>
      <c r="B31" s="33" t="s">
        <v>154</v>
      </c>
      <c r="C31" s="34">
        <v>29840</v>
      </c>
      <c r="D31" s="34">
        <v>30000</v>
      </c>
      <c r="E31" s="16" t="s">
        <v>155</v>
      </c>
    </row>
    <row r="32" spans="1:5" ht="16.5" customHeight="1">
      <c r="A32" s="10" t="s">
        <v>30</v>
      </c>
      <c r="B32" s="33" t="s">
        <v>156</v>
      </c>
      <c r="C32" s="34">
        <v>301812</v>
      </c>
      <c r="D32" s="34">
        <v>0</v>
      </c>
      <c r="E32" s="35"/>
    </row>
    <row r="33" spans="1:5" ht="16.5" customHeight="1">
      <c r="A33" s="10" t="s">
        <v>31</v>
      </c>
      <c r="B33" s="33" t="s">
        <v>157</v>
      </c>
      <c r="C33" s="34">
        <v>0</v>
      </c>
      <c r="D33" s="34">
        <v>203049</v>
      </c>
      <c r="E33" s="35" t="s">
        <v>158</v>
      </c>
    </row>
    <row r="34" spans="1:5" ht="16.5" customHeight="1">
      <c r="A34" s="10" t="s">
        <v>32</v>
      </c>
      <c r="B34" s="19" t="s">
        <v>159</v>
      </c>
      <c r="C34" s="34">
        <v>14500</v>
      </c>
      <c r="D34" s="28">
        <v>0</v>
      </c>
      <c r="E34" s="35"/>
    </row>
    <row r="35" spans="1:5" ht="16.5" customHeight="1">
      <c r="A35" s="10" t="s">
        <v>88</v>
      </c>
      <c r="B35" s="33" t="s">
        <v>160</v>
      </c>
      <c r="C35" s="167">
        <v>0</v>
      </c>
      <c r="D35" s="34">
        <v>3987</v>
      </c>
      <c r="E35" s="35" t="s">
        <v>161</v>
      </c>
    </row>
    <row r="36" spans="1:5" ht="21">
      <c r="A36" s="10" t="s">
        <v>33</v>
      </c>
      <c r="B36" s="19" t="s">
        <v>162</v>
      </c>
      <c r="C36" s="167">
        <v>0</v>
      </c>
      <c r="D36" s="34">
        <v>200604</v>
      </c>
      <c r="E36" s="176" t="s">
        <v>163</v>
      </c>
    </row>
    <row r="37" spans="1:5" ht="16.5">
      <c r="A37" s="10" t="s">
        <v>34</v>
      </c>
      <c r="B37" s="19" t="s">
        <v>123</v>
      </c>
      <c r="C37" s="167">
        <v>479600</v>
      </c>
      <c r="D37" s="34"/>
      <c r="E37" s="176" t="s">
        <v>164</v>
      </c>
    </row>
    <row r="38" spans="1:5" ht="16.5" customHeight="1" thickBot="1">
      <c r="A38" s="36"/>
      <c r="B38" s="37" t="s">
        <v>124</v>
      </c>
      <c r="C38" s="38">
        <f>SUM(C17:C37)</f>
        <v>1726015</v>
      </c>
      <c r="D38" s="38">
        <f>SUM(D17:D37)</f>
        <v>851526</v>
      </c>
      <c r="E38" s="39"/>
    </row>
    <row r="40" spans="3:4" ht="17.25" thickBot="1">
      <c r="C40" s="203"/>
      <c r="D40" s="22">
        <f>D15-D38</f>
        <v>0</v>
      </c>
    </row>
    <row r="41" ht="17.25" thickTop="1"/>
  </sheetData>
  <sheetProtection/>
  <mergeCells count="2">
    <mergeCell ref="A2:E2"/>
    <mergeCell ref="A3:E3"/>
  </mergeCells>
  <printOptions/>
  <pageMargins left="0.7874015748031497" right="0.3937007874015748" top="0.6692913385826772" bottom="0.3937007874015748" header="0.31496062992125984" footer="0.1181102362204724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56"/>
  <sheetViews>
    <sheetView zoomScalePageLayoutView="0" workbookViewId="0" topLeftCell="A1">
      <selection activeCell="A1" sqref="A1:F1"/>
    </sheetView>
  </sheetViews>
  <sheetFormatPr defaultColWidth="9.00390625" defaultRowHeight="16.5"/>
  <cols>
    <col min="1" max="1" width="11.00390625" style="46" customWidth="1"/>
    <col min="2" max="2" width="10.50390625" style="46" bestFit="1" customWidth="1"/>
    <col min="3" max="3" width="49.50390625" style="72" customWidth="1"/>
    <col min="4" max="4" width="13.375" style="43" bestFit="1" customWidth="1"/>
    <col min="5" max="5" width="12.75390625" style="43" customWidth="1"/>
    <col min="6" max="6" width="15.00390625" style="43" customWidth="1"/>
    <col min="7" max="7" width="9.00390625" style="43" customWidth="1"/>
    <col min="8" max="8" width="12.75390625" style="43" bestFit="1" customWidth="1"/>
    <col min="9" max="9" width="9.00390625" style="43" customWidth="1"/>
    <col min="10" max="10" width="10.50390625" style="43" bestFit="1" customWidth="1"/>
    <col min="11" max="16384" width="9.00390625" style="43" customWidth="1"/>
  </cols>
  <sheetData>
    <row r="1" spans="1:6" ht="27.75" customHeight="1">
      <c r="A1" s="353" t="s">
        <v>419</v>
      </c>
      <c r="B1" s="354"/>
      <c r="C1" s="354"/>
      <c r="D1" s="354"/>
      <c r="E1" s="354"/>
      <c r="F1" s="355"/>
    </row>
    <row r="2" spans="1:6" s="46" customFormat="1" ht="25.5" customHeight="1">
      <c r="A2" s="44" t="s">
        <v>50</v>
      </c>
      <c r="B2" s="44" t="s">
        <v>51</v>
      </c>
      <c r="C2" s="45" t="s">
        <v>52</v>
      </c>
      <c r="D2" s="44" t="s">
        <v>53</v>
      </c>
      <c r="E2" s="44" t="s">
        <v>54</v>
      </c>
      <c r="F2" s="44" t="s">
        <v>55</v>
      </c>
    </row>
    <row r="3" spans="1:6" s="52" customFormat="1" ht="25.5" customHeight="1">
      <c r="A3" s="47"/>
      <c r="B3" s="48"/>
      <c r="C3" s="49" t="s">
        <v>56</v>
      </c>
      <c r="D3" s="50">
        <v>664304</v>
      </c>
      <c r="E3" s="51"/>
      <c r="F3" s="50">
        <v>664304</v>
      </c>
    </row>
    <row r="4" spans="1:7" s="52" customFormat="1" ht="30" customHeight="1">
      <c r="A4" s="177" t="s">
        <v>89</v>
      </c>
      <c r="B4" s="48" t="s">
        <v>192</v>
      </c>
      <c r="C4" s="53" t="s">
        <v>171</v>
      </c>
      <c r="D4" s="50">
        <v>3000</v>
      </c>
      <c r="E4" s="51"/>
      <c r="F4" s="51">
        <f>F3+D4-E4</f>
        <v>667304</v>
      </c>
      <c r="G4" s="52" t="s">
        <v>57</v>
      </c>
    </row>
    <row r="5" spans="1:6" s="52" customFormat="1" ht="30" customHeight="1">
      <c r="A5" s="177" t="s">
        <v>90</v>
      </c>
      <c r="B5" s="48" t="s">
        <v>228</v>
      </c>
      <c r="C5" s="53" t="s">
        <v>218</v>
      </c>
      <c r="D5" s="50">
        <v>18000</v>
      </c>
      <c r="E5" s="51"/>
      <c r="F5" s="51">
        <f aca="true" t="shared" si="0" ref="F5:F68">F4+D5-E5</f>
        <v>685304</v>
      </c>
    </row>
    <row r="6" spans="1:6" s="52" customFormat="1" ht="30" customHeight="1">
      <c r="A6" s="177" t="s">
        <v>90</v>
      </c>
      <c r="B6" s="48" t="s">
        <v>228</v>
      </c>
      <c r="C6" s="53" t="s">
        <v>219</v>
      </c>
      <c r="D6" s="50">
        <v>10000</v>
      </c>
      <c r="E6" s="51"/>
      <c r="F6" s="51">
        <f t="shared" si="0"/>
        <v>695304</v>
      </c>
    </row>
    <row r="7" spans="1:6" s="52" customFormat="1" ht="30" customHeight="1">
      <c r="A7" s="177" t="s">
        <v>229</v>
      </c>
      <c r="B7" s="48" t="s">
        <v>231</v>
      </c>
      <c r="C7" s="53" t="s">
        <v>232</v>
      </c>
      <c r="D7" s="50">
        <v>2318</v>
      </c>
      <c r="E7" s="51"/>
      <c r="F7" s="51">
        <f t="shared" si="0"/>
        <v>697622</v>
      </c>
    </row>
    <row r="8" spans="1:6" s="52" customFormat="1" ht="30" customHeight="1">
      <c r="A8" s="177" t="s">
        <v>230</v>
      </c>
      <c r="B8" s="48" t="s">
        <v>231</v>
      </c>
      <c r="C8" s="53" t="s">
        <v>233</v>
      </c>
      <c r="D8" s="50">
        <v>2318</v>
      </c>
      <c r="E8" s="51"/>
      <c r="F8" s="51">
        <f t="shared" si="0"/>
        <v>699940</v>
      </c>
    </row>
    <row r="9" spans="1:8" s="52" customFormat="1" ht="30" customHeight="1">
      <c r="A9" s="177" t="s">
        <v>272</v>
      </c>
      <c r="B9" s="48" t="s">
        <v>304</v>
      </c>
      <c r="C9" s="157" t="s">
        <v>273</v>
      </c>
      <c r="D9" s="50">
        <v>5200</v>
      </c>
      <c r="E9" s="51"/>
      <c r="F9" s="51">
        <f t="shared" si="0"/>
        <v>705140</v>
      </c>
      <c r="H9" s="55"/>
    </row>
    <row r="10" spans="1:10" s="52" customFormat="1" ht="30" customHeight="1">
      <c r="A10" s="177" t="s">
        <v>274</v>
      </c>
      <c r="B10" s="48" t="s">
        <v>304</v>
      </c>
      <c r="C10" s="54" t="s">
        <v>277</v>
      </c>
      <c r="D10" s="50">
        <v>4800</v>
      </c>
      <c r="E10" s="51"/>
      <c r="F10" s="51">
        <f t="shared" si="0"/>
        <v>709940</v>
      </c>
      <c r="H10" s="55"/>
      <c r="J10" s="55"/>
    </row>
    <row r="11" spans="1:6" s="52" customFormat="1" ht="25.5" customHeight="1">
      <c r="A11" s="177" t="s">
        <v>275</v>
      </c>
      <c r="B11" s="48" t="s">
        <v>304</v>
      </c>
      <c r="C11" s="56" t="s">
        <v>296</v>
      </c>
      <c r="D11" s="57">
        <v>5000</v>
      </c>
      <c r="E11" s="58"/>
      <c r="F11" s="51">
        <f t="shared" si="0"/>
        <v>714940</v>
      </c>
    </row>
    <row r="12" spans="1:6" s="52" customFormat="1" ht="25.5" customHeight="1">
      <c r="A12" s="177" t="s">
        <v>276</v>
      </c>
      <c r="B12" s="48" t="s">
        <v>304</v>
      </c>
      <c r="C12" s="56" t="s">
        <v>278</v>
      </c>
      <c r="D12" s="57">
        <v>5000</v>
      </c>
      <c r="E12" s="59"/>
      <c r="F12" s="51">
        <f t="shared" si="0"/>
        <v>719940</v>
      </c>
    </row>
    <row r="13" spans="1:6" s="52" customFormat="1" ht="25.5" customHeight="1">
      <c r="A13" s="177" t="s">
        <v>316</v>
      </c>
      <c r="B13" s="48" t="s">
        <v>317</v>
      </c>
      <c r="C13" s="56" t="s">
        <v>318</v>
      </c>
      <c r="D13" s="57">
        <v>291</v>
      </c>
      <c r="E13" s="59"/>
      <c r="F13" s="51">
        <f t="shared" si="0"/>
        <v>720231</v>
      </c>
    </row>
    <row r="14" spans="1:6" s="52" customFormat="1" ht="25.5" customHeight="1">
      <c r="A14" s="177" t="s">
        <v>323</v>
      </c>
      <c r="B14" s="48" t="s">
        <v>324</v>
      </c>
      <c r="C14" s="56" t="s">
        <v>358</v>
      </c>
      <c r="D14" s="57">
        <v>5000</v>
      </c>
      <c r="E14" s="59"/>
      <c r="F14" s="51">
        <f t="shared" si="0"/>
        <v>725231</v>
      </c>
    </row>
    <row r="15" spans="1:6" s="52" customFormat="1" ht="25.5" customHeight="1">
      <c r="A15" s="177" t="s">
        <v>330</v>
      </c>
      <c r="B15" s="48" t="s">
        <v>350</v>
      </c>
      <c r="C15" s="56" t="s">
        <v>359</v>
      </c>
      <c r="D15" s="57">
        <v>3000</v>
      </c>
      <c r="E15" s="59"/>
      <c r="F15" s="51">
        <f t="shared" si="0"/>
        <v>728231</v>
      </c>
    </row>
    <row r="16" spans="1:6" s="52" customFormat="1" ht="25.5" customHeight="1">
      <c r="A16" s="177" t="s">
        <v>347</v>
      </c>
      <c r="B16" s="48" t="s">
        <v>350</v>
      </c>
      <c r="C16" s="56" t="s">
        <v>360</v>
      </c>
      <c r="D16" s="57">
        <v>1000</v>
      </c>
      <c r="E16" s="59"/>
      <c r="F16" s="51">
        <f t="shared" si="0"/>
        <v>729231</v>
      </c>
    </row>
    <row r="17" spans="1:8" s="52" customFormat="1" ht="25.5" customHeight="1">
      <c r="A17" s="177" t="s">
        <v>355</v>
      </c>
      <c r="B17" s="318" t="s">
        <v>382</v>
      </c>
      <c r="C17" s="56" t="s">
        <v>361</v>
      </c>
      <c r="D17" s="57">
        <v>11000</v>
      </c>
      <c r="E17" s="58"/>
      <c r="F17" s="51">
        <f t="shared" si="0"/>
        <v>740231</v>
      </c>
      <c r="H17" s="55"/>
    </row>
    <row r="18" spans="1:8" s="52" customFormat="1" ht="25.5" customHeight="1">
      <c r="A18" s="177" t="s">
        <v>409</v>
      </c>
      <c r="B18" s="60" t="s">
        <v>410</v>
      </c>
      <c r="C18" s="56" t="s">
        <v>411</v>
      </c>
      <c r="D18" s="57">
        <v>1000</v>
      </c>
      <c r="E18" s="58"/>
      <c r="F18" s="51">
        <f t="shared" si="0"/>
        <v>741231</v>
      </c>
      <c r="H18" s="55"/>
    </row>
    <row r="19" spans="1:8" s="52" customFormat="1" ht="20.25" customHeight="1">
      <c r="A19" s="177" t="s">
        <v>414</v>
      </c>
      <c r="B19" s="60"/>
      <c r="C19" s="56" t="s">
        <v>415</v>
      </c>
      <c r="D19" s="57">
        <v>39100</v>
      </c>
      <c r="E19" s="58"/>
      <c r="F19" s="51">
        <f t="shared" si="0"/>
        <v>780331</v>
      </c>
      <c r="H19" s="55"/>
    </row>
    <row r="20" spans="1:6" s="52" customFormat="1" ht="25.5" customHeight="1">
      <c r="A20" s="177"/>
      <c r="B20" s="48"/>
      <c r="C20" s="56"/>
      <c r="D20" s="57"/>
      <c r="E20" s="59"/>
      <c r="F20" s="51">
        <f t="shared" si="0"/>
        <v>780331</v>
      </c>
    </row>
    <row r="21" spans="1:8" s="52" customFormat="1" ht="25.5" customHeight="1">
      <c r="A21" s="177"/>
      <c r="B21" s="60"/>
      <c r="C21" s="56"/>
      <c r="D21" s="57"/>
      <c r="E21" s="58"/>
      <c r="F21" s="51">
        <f t="shared" si="0"/>
        <v>780331</v>
      </c>
      <c r="H21" s="55"/>
    </row>
    <row r="22" spans="1:8" s="52" customFormat="1" ht="25.5" customHeight="1">
      <c r="A22" s="177"/>
      <c r="B22" s="60"/>
      <c r="C22" s="56"/>
      <c r="D22" s="57"/>
      <c r="E22" s="58"/>
      <c r="F22" s="51">
        <f t="shared" si="0"/>
        <v>780331</v>
      </c>
      <c r="H22" s="55"/>
    </row>
    <row r="23" spans="1:8" s="52" customFormat="1" ht="20.25" customHeight="1">
      <c r="A23" s="177"/>
      <c r="B23" s="60"/>
      <c r="C23" s="56"/>
      <c r="D23" s="57"/>
      <c r="E23" s="58"/>
      <c r="F23" s="51">
        <f t="shared" si="0"/>
        <v>780331</v>
      </c>
      <c r="H23" s="55"/>
    </row>
    <row r="24" spans="1:6" s="52" customFormat="1" ht="25.5" customHeight="1">
      <c r="A24" s="177"/>
      <c r="B24" s="48"/>
      <c r="C24" s="56"/>
      <c r="D24" s="57"/>
      <c r="E24" s="59"/>
      <c r="F24" s="51">
        <f t="shared" si="0"/>
        <v>780331</v>
      </c>
    </row>
    <row r="25" spans="1:8" s="52" customFormat="1" ht="25.5" customHeight="1">
      <c r="A25" s="177"/>
      <c r="B25" s="60"/>
      <c r="C25" s="56"/>
      <c r="D25" s="57"/>
      <c r="E25" s="58"/>
      <c r="F25" s="51">
        <f t="shared" si="0"/>
        <v>780331</v>
      </c>
      <c r="H25" s="55"/>
    </row>
    <row r="26" spans="1:8" s="52" customFormat="1" ht="25.5" customHeight="1">
      <c r="A26" s="177"/>
      <c r="B26" s="60"/>
      <c r="C26" s="56"/>
      <c r="D26" s="57"/>
      <c r="E26" s="58"/>
      <c r="F26" s="51">
        <f t="shared" si="0"/>
        <v>780331</v>
      </c>
      <c r="H26" s="55"/>
    </row>
    <row r="27" spans="1:6" s="52" customFormat="1" ht="25.5" customHeight="1">
      <c r="A27" s="177"/>
      <c r="B27" s="48"/>
      <c r="C27" s="56"/>
      <c r="D27" s="57"/>
      <c r="E27" s="59"/>
      <c r="F27" s="51">
        <f t="shared" si="0"/>
        <v>780331</v>
      </c>
    </row>
    <row r="28" spans="1:8" s="52" customFormat="1" ht="25.5" customHeight="1">
      <c r="A28" s="177"/>
      <c r="B28" s="60"/>
      <c r="C28" s="56"/>
      <c r="D28" s="57"/>
      <c r="E28" s="58"/>
      <c r="F28" s="51">
        <f t="shared" si="0"/>
        <v>780331</v>
      </c>
      <c r="H28" s="55"/>
    </row>
    <row r="29" spans="1:8" s="52" customFormat="1" ht="25.5" customHeight="1">
      <c r="A29" s="177"/>
      <c r="B29" s="60"/>
      <c r="C29" s="56"/>
      <c r="D29" s="57"/>
      <c r="E29" s="58"/>
      <c r="F29" s="51">
        <f t="shared" si="0"/>
        <v>780331</v>
      </c>
      <c r="H29" s="55"/>
    </row>
    <row r="30" spans="1:8" s="52" customFormat="1" ht="20.25" customHeight="1">
      <c r="A30" s="177"/>
      <c r="B30" s="60"/>
      <c r="C30" s="56"/>
      <c r="D30" s="57"/>
      <c r="E30" s="58"/>
      <c r="F30" s="51">
        <f t="shared" si="0"/>
        <v>780331</v>
      </c>
      <c r="H30" s="55"/>
    </row>
    <row r="31" spans="1:6" s="52" customFormat="1" ht="25.5" customHeight="1">
      <c r="A31" s="177"/>
      <c r="B31" s="48"/>
      <c r="C31" s="56"/>
      <c r="D31" s="57"/>
      <c r="E31" s="59"/>
      <c r="F31" s="51">
        <f t="shared" si="0"/>
        <v>780331</v>
      </c>
    </row>
    <row r="32" spans="1:8" s="52" customFormat="1" ht="25.5" customHeight="1">
      <c r="A32" s="177"/>
      <c r="B32" s="60"/>
      <c r="C32" s="56"/>
      <c r="D32" s="57"/>
      <c r="E32" s="58"/>
      <c r="F32" s="51">
        <f t="shared" si="0"/>
        <v>780331</v>
      </c>
      <c r="H32" s="55"/>
    </row>
    <row r="33" spans="1:8" s="52" customFormat="1" ht="25.5" customHeight="1">
      <c r="A33" s="177"/>
      <c r="B33" s="60"/>
      <c r="C33" s="56"/>
      <c r="D33" s="57"/>
      <c r="E33" s="58"/>
      <c r="F33" s="51">
        <f t="shared" si="0"/>
        <v>780331</v>
      </c>
      <c r="H33" s="55"/>
    </row>
    <row r="34" spans="1:6" s="52" customFormat="1" ht="25.5" customHeight="1">
      <c r="A34" s="177"/>
      <c r="B34" s="48"/>
      <c r="C34" s="56"/>
      <c r="D34" s="57"/>
      <c r="E34" s="59"/>
      <c r="F34" s="51">
        <f t="shared" si="0"/>
        <v>780331</v>
      </c>
    </row>
    <row r="35" spans="1:8" s="52" customFormat="1" ht="25.5" customHeight="1">
      <c r="A35" s="177"/>
      <c r="B35" s="60"/>
      <c r="C35" s="56"/>
      <c r="D35" s="57"/>
      <c r="E35" s="58"/>
      <c r="F35" s="51">
        <f t="shared" si="0"/>
        <v>780331</v>
      </c>
      <c r="H35" s="55"/>
    </row>
    <row r="36" spans="1:8" s="52" customFormat="1" ht="25.5" customHeight="1">
      <c r="A36" s="177"/>
      <c r="B36" s="60"/>
      <c r="C36" s="56"/>
      <c r="D36" s="57"/>
      <c r="E36" s="58"/>
      <c r="F36" s="51">
        <f t="shared" si="0"/>
        <v>780331</v>
      </c>
      <c r="H36" s="55"/>
    </row>
    <row r="37" spans="1:8" s="52" customFormat="1" ht="20.25" customHeight="1">
      <c r="A37" s="177"/>
      <c r="B37" s="60"/>
      <c r="C37" s="56"/>
      <c r="D37" s="57"/>
      <c r="E37" s="58"/>
      <c r="F37" s="51">
        <f t="shared" si="0"/>
        <v>780331</v>
      </c>
      <c r="H37" s="55"/>
    </row>
    <row r="38" spans="1:6" s="52" customFormat="1" ht="25.5" customHeight="1">
      <c r="A38" s="177"/>
      <c r="B38" s="48"/>
      <c r="C38" s="56"/>
      <c r="D38" s="57"/>
      <c r="E38" s="59"/>
      <c r="F38" s="51">
        <f t="shared" si="0"/>
        <v>780331</v>
      </c>
    </row>
    <row r="39" spans="1:8" s="52" customFormat="1" ht="25.5" customHeight="1">
      <c r="A39" s="177"/>
      <c r="B39" s="60"/>
      <c r="C39" s="56"/>
      <c r="D39" s="57"/>
      <c r="E39" s="58"/>
      <c r="F39" s="51">
        <f t="shared" si="0"/>
        <v>780331</v>
      </c>
      <c r="H39" s="55"/>
    </row>
    <row r="40" spans="1:8" s="52" customFormat="1" ht="25.5" customHeight="1">
      <c r="A40" s="177"/>
      <c r="B40" s="60"/>
      <c r="C40" s="56"/>
      <c r="D40" s="57"/>
      <c r="E40" s="58"/>
      <c r="F40" s="51">
        <f t="shared" si="0"/>
        <v>780331</v>
      </c>
      <c r="H40" s="55"/>
    </row>
    <row r="41" spans="1:6" s="52" customFormat="1" ht="25.5" customHeight="1">
      <c r="A41" s="177"/>
      <c r="B41" s="48"/>
      <c r="C41" s="56"/>
      <c r="D41" s="57"/>
      <c r="E41" s="59"/>
      <c r="F41" s="51">
        <f t="shared" si="0"/>
        <v>780331</v>
      </c>
    </row>
    <row r="42" spans="1:6" s="52" customFormat="1" ht="25.5" customHeight="1">
      <c r="A42" s="177"/>
      <c r="B42" s="48"/>
      <c r="C42" s="56"/>
      <c r="D42" s="57"/>
      <c r="E42" s="59"/>
      <c r="F42" s="51">
        <f t="shared" si="0"/>
        <v>780331</v>
      </c>
    </row>
    <row r="43" spans="1:8" s="52" customFormat="1" ht="25.5" customHeight="1">
      <c r="A43" s="177"/>
      <c r="B43" s="60"/>
      <c r="C43" s="56"/>
      <c r="D43" s="57"/>
      <c r="E43" s="58"/>
      <c r="F43" s="51">
        <f t="shared" si="0"/>
        <v>780331</v>
      </c>
      <c r="H43" s="55"/>
    </row>
    <row r="44" spans="1:8" s="52" customFormat="1" ht="25.5" customHeight="1">
      <c r="A44" s="177"/>
      <c r="B44" s="60"/>
      <c r="C44" s="56"/>
      <c r="D44" s="57"/>
      <c r="E44" s="58"/>
      <c r="F44" s="51">
        <f t="shared" si="0"/>
        <v>780331</v>
      </c>
      <c r="H44" s="55"/>
    </row>
    <row r="45" spans="1:8" s="52" customFormat="1" ht="20.25" customHeight="1">
      <c r="A45" s="177"/>
      <c r="B45" s="60"/>
      <c r="C45" s="56"/>
      <c r="D45" s="57"/>
      <c r="E45" s="58"/>
      <c r="F45" s="51">
        <f t="shared" si="0"/>
        <v>780331</v>
      </c>
      <c r="H45" s="55"/>
    </row>
    <row r="46" spans="1:6" s="52" customFormat="1" ht="25.5" customHeight="1">
      <c r="A46" s="177"/>
      <c r="B46" s="48"/>
      <c r="C46" s="56"/>
      <c r="D46" s="57"/>
      <c r="E46" s="59"/>
      <c r="F46" s="51">
        <f t="shared" si="0"/>
        <v>780331</v>
      </c>
    </row>
    <row r="47" spans="1:8" s="52" customFormat="1" ht="25.5" customHeight="1">
      <c r="A47" s="177"/>
      <c r="B47" s="60"/>
      <c r="C47" s="56"/>
      <c r="D47" s="57"/>
      <c r="E47" s="58"/>
      <c r="F47" s="51">
        <f t="shared" si="0"/>
        <v>780331</v>
      </c>
      <c r="H47" s="55"/>
    </row>
    <row r="48" spans="1:8" s="52" customFormat="1" ht="25.5" customHeight="1">
      <c r="A48" s="177"/>
      <c r="B48" s="60"/>
      <c r="C48" s="56"/>
      <c r="D48" s="57"/>
      <c r="E48" s="58"/>
      <c r="F48" s="51">
        <f t="shared" si="0"/>
        <v>780331</v>
      </c>
      <c r="H48" s="55"/>
    </row>
    <row r="49" spans="1:6" s="52" customFormat="1" ht="25.5" customHeight="1">
      <c r="A49" s="177"/>
      <c r="B49" s="48"/>
      <c r="C49" s="56"/>
      <c r="D49" s="57"/>
      <c r="E49" s="59"/>
      <c r="F49" s="51">
        <f t="shared" si="0"/>
        <v>780331</v>
      </c>
    </row>
    <row r="50" spans="1:8" s="52" customFormat="1" ht="25.5" customHeight="1">
      <c r="A50" s="177"/>
      <c r="B50" s="60"/>
      <c r="C50" s="56"/>
      <c r="D50" s="57"/>
      <c r="E50" s="58"/>
      <c r="F50" s="51">
        <f t="shared" si="0"/>
        <v>780331</v>
      </c>
      <c r="H50" s="55"/>
    </row>
    <row r="51" spans="1:8" s="52" customFormat="1" ht="25.5" customHeight="1">
      <c r="A51" s="177"/>
      <c r="B51" s="60"/>
      <c r="C51" s="56"/>
      <c r="D51" s="57"/>
      <c r="E51" s="58"/>
      <c r="F51" s="51">
        <f t="shared" si="0"/>
        <v>780331</v>
      </c>
      <c r="H51" s="55"/>
    </row>
    <row r="52" spans="1:8" s="52" customFormat="1" ht="20.25" customHeight="1">
      <c r="A52" s="177"/>
      <c r="B52" s="60"/>
      <c r="C52" s="56"/>
      <c r="D52" s="57"/>
      <c r="E52" s="58"/>
      <c r="F52" s="51">
        <f t="shared" si="0"/>
        <v>780331</v>
      </c>
      <c r="H52" s="55"/>
    </row>
    <row r="53" spans="1:6" s="52" customFormat="1" ht="25.5" customHeight="1">
      <c r="A53" s="177"/>
      <c r="B53" s="48"/>
      <c r="C53" s="56"/>
      <c r="D53" s="57"/>
      <c r="E53" s="59"/>
      <c r="F53" s="51">
        <f t="shared" si="0"/>
        <v>780331</v>
      </c>
    </row>
    <row r="54" spans="1:8" s="52" customFormat="1" ht="25.5" customHeight="1">
      <c r="A54" s="177"/>
      <c r="B54" s="60"/>
      <c r="C54" s="56"/>
      <c r="D54" s="57"/>
      <c r="E54" s="58"/>
      <c r="F54" s="51">
        <f t="shared" si="0"/>
        <v>780331</v>
      </c>
      <c r="H54" s="55"/>
    </row>
    <row r="55" spans="1:8" s="52" customFormat="1" ht="25.5" customHeight="1">
      <c r="A55" s="177"/>
      <c r="B55" s="60"/>
      <c r="C55" s="56"/>
      <c r="D55" s="57"/>
      <c r="E55" s="58"/>
      <c r="F55" s="51">
        <f t="shared" si="0"/>
        <v>780331</v>
      </c>
      <c r="H55" s="55"/>
    </row>
    <row r="56" spans="1:6" s="52" customFormat="1" ht="25.5" customHeight="1">
      <c r="A56" s="177"/>
      <c r="B56" s="48"/>
      <c r="C56" s="56"/>
      <c r="D56" s="57"/>
      <c r="E56" s="59"/>
      <c r="F56" s="51">
        <f t="shared" si="0"/>
        <v>780331</v>
      </c>
    </row>
    <row r="57" spans="1:6" s="52" customFormat="1" ht="25.5" customHeight="1">
      <c r="A57" s="177"/>
      <c r="B57" s="48"/>
      <c r="C57" s="56"/>
      <c r="D57" s="57"/>
      <c r="E57" s="59"/>
      <c r="F57" s="51">
        <f t="shared" si="0"/>
        <v>780331</v>
      </c>
    </row>
    <row r="58" spans="1:8" s="52" customFormat="1" ht="25.5" customHeight="1">
      <c r="A58" s="177"/>
      <c r="B58" s="60"/>
      <c r="C58" s="56"/>
      <c r="D58" s="57"/>
      <c r="E58" s="58"/>
      <c r="F58" s="51">
        <f t="shared" si="0"/>
        <v>780331</v>
      </c>
      <c r="H58" s="55"/>
    </row>
    <row r="59" spans="1:8" s="52" customFormat="1" ht="25.5" customHeight="1">
      <c r="A59" s="177"/>
      <c r="B59" s="60"/>
      <c r="C59" s="56"/>
      <c r="D59" s="57"/>
      <c r="E59" s="58"/>
      <c r="F59" s="51">
        <f t="shared" si="0"/>
        <v>780331</v>
      </c>
      <c r="H59" s="55"/>
    </row>
    <row r="60" spans="1:9" s="52" customFormat="1" ht="25.5" customHeight="1">
      <c r="A60" s="187"/>
      <c r="B60" s="188"/>
      <c r="C60" s="189"/>
      <c r="D60" s="190"/>
      <c r="E60" s="191"/>
      <c r="F60" s="51">
        <f t="shared" si="0"/>
        <v>780331</v>
      </c>
      <c r="H60" s="55"/>
      <c r="I60" s="184"/>
    </row>
    <row r="61" spans="1:9" s="52" customFormat="1" ht="25.5" customHeight="1">
      <c r="A61" s="187"/>
      <c r="B61" s="188"/>
      <c r="C61" s="189"/>
      <c r="D61" s="190"/>
      <c r="E61" s="191"/>
      <c r="F61" s="51">
        <f t="shared" si="0"/>
        <v>780331</v>
      </c>
      <c r="H61" s="55"/>
      <c r="I61" s="184"/>
    </row>
    <row r="62" spans="1:9" s="52" customFormat="1" ht="25.5" customHeight="1">
      <c r="A62" s="187"/>
      <c r="B62" s="188"/>
      <c r="C62" s="189"/>
      <c r="D62" s="190"/>
      <c r="E62" s="191"/>
      <c r="F62" s="51">
        <f t="shared" si="0"/>
        <v>780331</v>
      </c>
      <c r="H62" s="55"/>
      <c r="I62" s="184"/>
    </row>
    <row r="63" spans="1:9" s="52" customFormat="1" ht="25.5" customHeight="1">
      <c r="A63" s="187"/>
      <c r="B63" s="188"/>
      <c r="C63" s="189"/>
      <c r="D63" s="190"/>
      <c r="E63" s="191"/>
      <c r="F63" s="51">
        <f t="shared" si="0"/>
        <v>780331</v>
      </c>
      <c r="H63" s="55"/>
      <c r="I63" s="184"/>
    </row>
    <row r="64" spans="1:9" s="52" customFormat="1" ht="25.5" customHeight="1">
      <c r="A64" s="187"/>
      <c r="B64" s="188"/>
      <c r="C64" s="189"/>
      <c r="D64" s="190"/>
      <c r="E64" s="191"/>
      <c r="F64" s="51">
        <f t="shared" si="0"/>
        <v>780331</v>
      </c>
      <c r="H64" s="55"/>
      <c r="I64" s="184"/>
    </row>
    <row r="65" spans="1:9" s="52" customFormat="1" ht="25.5" customHeight="1">
      <c r="A65" s="187"/>
      <c r="B65" s="188"/>
      <c r="C65" s="189"/>
      <c r="D65" s="190"/>
      <c r="E65" s="191"/>
      <c r="F65" s="51">
        <f t="shared" si="0"/>
        <v>780331</v>
      </c>
      <c r="I65" s="184"/>
    </row>
    <row r="66" spans="1:9" s="52" customFormat="1" ht="25.5" customHeight="1">
      <c r="A66" s="187"/>
      <c r="B66" s="188"/>
      <c r="C66" s="189"/>
      <c r="D66" s="190"/>
      <c r="E66" s="191"/>
      <c r="F66" s="51">
        <f>F65+D66-E66</f>
        <v>780331</v>
      </c>
      <c r="H66" s="55"/>
      <c r="I66" s="184"/>
    </row>
    <row r="67" spans="1:9" s="52" customFormat="1" ht="25.5" customHeight="1">
      <c r="A67" s="187"/>
      <c r="B67" s="188"/>
      <c r="C67" s="189"/>
      <c r="D67" s="190"/>
      <c r="E67" s="191"/>
      <c r="F67" s="51">
        <f>F66+D67-E67</f>
        <v>780331</v>
      </c>
      <c r="I67" s="184"/>
    </row>
    <row r="68" spans="1:9" s="52" customFormat="1" ht="25.5" customHeight="1">
      <c r="A68" s="187"/>
      <c r="B68" s="188"/>
      <c r="C68" s="189"/>
      <c r="D68" s="190"/>
      <c r="E68" s="191"/>
      <c r="F68" s="51">
        <f t="shared" si="0"/>
        <v>780331</v>
      </c>
      <c r="H68" s="55"/>
      <c r="I68" s="184"/>
    </row>
    <row r="69" spans="1:9" s="52" customFormat="1" ht="25.5" customHeight="1">
      <c r="A69" s="187"/>
      <c r="B69" s="188"/>
      <c r="C69" s="189"/>
      <c r="D69" s="190"/>
      <c r="E69" s="191"/>
      <c r="F69" s="51">
        <f>F68+D69-E69</f>
        <v>780331</v>
      </c>
      <c r="H69" s="55"/>
      <c r="I69" s="184"/>
    </row>
    <row r="70" spans="1:9" s="52" customFormat="1" ht="25.5" customHeight="1">
      <c r="A70" s="187"/>
      <c r="B70" s="188"/>
      <c r="C70" s="189"/>
      <c r="D70" s="190"/>
      <c r="E70" s="191"/>
      <c r="F70" s="51">
        <f>F69+D70-E70</f>
        <v>780331</v>
      </c>
      <c r="H70" s="55"/>
      <c r="I70" s="184"/>
    </row>
    <row r="71" spans="1:9" s="52" customFormat="1" ht="25.5" customHeight="1">
      <c r="A71" s="187"/>
      <c r="B71" s="188"/>
      <c r="C71" s="189"/>
      <c r="D71" s="190"/>
      <c r="E71" s="191"/>
      <c r="F71" s="51">
        <f>F70+D71-E71</f>
        <v>780331</v>
      </c>
      <c r="H71" s="55">
        <f>F71-F3</f>
        <v>116027</v>
      </c>
      <c r="I71" s="184"/>
    </row>
    <row r="72" spans="1:6" s="52" customFormat="1" ht="25.5" customHeight="1">
      <c r="A72" s="185" t="s">
        <v>172</v>
      </c>
      <c r="B72" s="62" t="s">
        <v>192</v>
      </c>
      <c r="C72" s="284" t="s">
        <v>171</v>
      </c>
      <c r="D72" s="64"/>
      <c r="E72" s="65">
        <v>3000</v>
      </c>
      <c r="F72" s="186">
        <f>F67+D72-E72</f>
        <v>777331</v>
      </c>
    </row>
    <row r="73" spans="1:6" s="52" customFormat="1" ht="26.25" customHeight="1">
      <c r="A73" s="185" t="s">
        <v>177</v>
      </c>
      <c r="B73" s="62" t="s">
        <v>192</v>
      </c>
      <c r="C73" s="63" t="s">
        <v>173</v>
      </c>
      <c r="D73" s="66"/>
      <c r="E73" s="67">
        <v>450</v>
      </c>
      <c r="F73" s="186">
        <f aca="true" t="shared" si="1" ref="F73:F136">F72+D73-E73</f>
        <v>776881</v>
      </c>
    </row>
    <row r="74" spans="1:6" s="52" customFormat="1" ht="26.25" customHeight="1">
      <c r="A74" s="185" t="s">
        <v>178</v>
      </c>
      <c r="B74" s="62" t="s">
        <v>192</v>
      </c>
      <c r="C74" s="63" t="s">
        <v>181</v>
      </c>
      <c r="D74" s="66"/>
      <c r="E74" s="67">
        <v>2100</v>
      </c>
      <c r="F74" s="186">
        <f t="shared" si="1"/>
        <v>774781</v>
      </c>
    </row>
    <row r="75" spans="1:6" s="52" customFormat="1" ht="26.25" customHeight="1">
      <c r="A75" s="185" t="s">
        <v>179</v>
      </c>
      <c r="B75" s="62" t="s">
        <v>192</v>
      </c>
      <c r="C75" s="63" t="s">
        <v>182</v>
      </c>
      <c r="D75" s="66"/>
      <c r="E75" s="67">
        <v>1450</v>
      </c>
      <c r="F75" s="186">
        <f t="shared" si="1"/>
        <v>773331</v>
      </c>
    </row>
    <row r="76" spans="1:6" s="52" customFormat="1" ht="26.25" customHeight="1">
      <c r="A76" s="185" t="s">
        <v>180</v>
      </c>
      <c r="B76" s="62" t="s">
        <v>192</v>
      </c>
      <c r="C76" s="63" t="s">
        <v>183</v>
      </c>
      <c r="D76" s="66"/>
      <c r="E76" s="67">
        <v>350</v>
      </c>
      <c r="F76" s="186">
        <f t="shared" si="1"/>
        <v>772981</v>
      </c>
    </row>
    <row r="77" spans="1:6" s="52" customFormat="1" ht="26.25" customHeight="1">
      <c r="A77" s="61" t="s">
        <v>189</v>
      </c>
      <c r="B77" s="62" t="s">
        <v>193</v>
      </c>
      <c r="C77" s="63" t="s">
        <v>190</v>
      </c>
      <c r="D77" s="66"/>
      <c r="E77" s="67">
        <v>3000</v>
      </c>
      <c r="F77" s="186">
        <f t="shared" si="1"/>
        <v>769981</v>
      </c>
    </row>
    <row r="78" spans="1:6" s="52" customFormat="1" ht="26.25" customHeight="1">
      <c r="A78" s="61" t="s">
        <v>194</v>
      </c>
      <c r="B78" s="62" t="s">
        <v>226</v>
      </c>
      <c r="C78" s="63" t="s">
        <v>195</v>
      </c>
      <c r="D78" s="66"/>
      <c r="E78" s="67">
        <v>2300</v>
      </c>
      <c r="F78" s="186">
        <f t="shared" si="1"/>
        <v>767681</v>
      </c>
    </row>
    <row r="79" spans="1:6" s="52" customFormat="1" ht="26.25" customHeight="1">
      <c r="A79" s="61" t="s">
        <v>199</v>
      </c>
      <c r="B79" s="62" t="s">
        <v>226</v>
      </c>
      <c r="C79" s="63" t="s">
        <v>196</v>
      </c>
      <c r="D79" s="66"/>
      <c r="E79" s="67">
        <v>2900</v>
      </c>
      <c r="F79" s="186">
        <f t="shared" si="1"/>
        <v>764781</v>
      </c>
    </row>
    <row r="80" spans="1:6" s="52" customFormat="1" ht="26.25" customHeight="1">
      <c r="A80" s="61" t="s">
        <v>200</v>
      </c>
      <c r="B80" s="62" t="s">
        <v>226</v>
      </c>
      <c r="C80" s="63" t="s">
        <v>197</v>
      </c>
      <c r="D80" s="66"/>
      <c r="E80" s="67">
        <v>3150</v>
      </c>
      <c r="F80" s="186">
        <f t="shared" si="1"/>
        <v>761631</v>
      </c>
    </row>
    <row r="81" spans="1:6" s="52" customFormat="1" ht="26.25" customHeight="1">
      <c r="A81" s="61" t="s">
        <v>201</v>
      </c>
      <c r="B81" s="62" t="s">
        <v>226</v>
      </c>
      <c r="C81" s="63" t="s">
        <v>198</v>
      </c>
      <c r="D81" s="66"/>
      <c r="E81" s="67">
        <v>154</v>
      </c>
      <c r="F81" s="186">
        <f t="shared" si="1"/>
        <v>761477</v>
      </c>
    </row>
    <row r="82" spans="1:6" s="52" customFormat="1" ht="26.25" customHeight="1">
      <c r="A82" s="61" t="s">
        <v>211</v>
      </c>
      <c r="B82" s="62" t="s">
        <v>226</v>
      </c>
      <c r="C82" s="63" t="s">
        <v>213</v>
      </c>
      <c r="D82" s="66"/>
      <c r="E82" s="67">
        <v>4000</v>
      </c>
      <c r="F82" s="186">
        <f t="shared" si="1"/>
        <v>757477</v>
      </c>
    </row>
    <row r="83" spans="1:6" s="52" customFormat="1" ht="26.25" customHeight="1">
      <c r="A83" s="61" t="s">
        <v>212</v>
      </c>
      <c r="B83" s="62" t="s">
        <v>226</v>
      </c>
      <c r="C83" s="63" t="s">
        <v>214</v>
      </c>
      <c r="D83" s="66"/>
      <c r="E83" s="67">
        <v>1610</v>
      </c>
      <c r="F83" s="186">
        <f t="shared" si="1"/>
        <v>755867</v>
      </c>
    </row>
    <row r="84" spans="1:6" s="52" customFormat="1" ht="26.25" customHeight="1">
      <c r="A84" s="61" t="s">
        <v>220</v>
      </c>
      <c r="B84" s="68" t="s">
        <v>227</v>
      </c>
      <c r="C84" s="63" t="s">
        <v>222</v>
      </c>
      <c r="D84" s="66"/>
      <c r="E84" s="67">
        <v>10000</v>
      </c>
      <c r="F84" s="186">
        <f t="shared" si="1"/>
        <v>745867</v>
      </c>
    </row>
    <row r="85" spans="1:6" s="52" customFormat="1" ht="34.5" customHeight="1">
      <c r="A85" s="61" t="s">
        <v>234</v>
      </c>
      <c r="B85" s="68" t="s">
        <v>261</v>
      </c>
      <c r="C85" s="63" t="s">
        <v>244</v>
      </c>
      <c r="D85" s="66"/>
      <c r="E85" s="67">
        <v>423</v>
      </c>
      <c r="F85" s="186">
        <f t="shared" si="1"/>
        <v>745444</v>
      </c>
    </row>
    <row r="86" spans="1:6" s="52" customFormat="1" ht="33" customHeight="1">
      <c r="A86" s="61" t="s">
        <v>235</v>
      </c>
      <c r="B86" s="68" t="s">
        <v>261</v>
      </c>
      <c r="C86" s="63" t="s">
        <v>245</v>
      </c>
      <c r="D86" s="51"/>
      <c r="E86" s="67">
        <v>350</v>
      </c>
      <c r="F86" s="186">
        <f t="shared" si="1"/>
        <v>745094</v>
      </c>
    </row>
    <row r="87" spans="1:6" s="52" customFormat="1" ht="32.25" customHeight="1">
      <c r="A87" s="61" t="s">
        <v>236</v>
      </c>
      <c r="B87" s="68" t="s">
        <v>261</v>
      </c>
      <c r="C87" s="63" t="s">
        <v>246</v>
      </c>
      <c r="D87" s="51"/>
      <c r="E87" s="67">
        <v>386</v>
      </c>
      <c r="F87" s="186">
        <f t="shared" si="1"/>
        <v>744708</v>
      </c>
    </row>
    <row r="88" spans="1:6" s="52" customFormat="1" ht="33" customHeight="1">
      <c r="A88" s="61" t="s">
        <v>239</v>
      </c>
      <c r="B88" s="68" t="s">
        <v>261</v>
      </c>
      <c r="C88" s="63" t="s">
        <v>240</v>
      </c>
      <c r="D88" s="51"/>
      <c r="E88" s="67">
        <v>600</v>
      </c>
      <c r="F88" s="186">
        <f t="shared" si="1"/>
        <v>744108</v>
      </c>
    </row>
    <row r="89" spans="1:6" s="52" customFormat="1" ht="39.75" customHeight="1">
      <c r="A89" s="61" t="s">
        <v>243</v>
      </c>
      <c r="B89" s="68" t="s">
        <v>261</v>
      </c>
      <c r="C89" s="63" t="s">
        <v>247</v>
      </c>
      <c r="D89" s="66"/>
      <c r="E89" s="67">
        <v>2700</v>
      </c>
      <c r="F89" s="186">
        <f t="shared" si="1"/>
        <v>741408</v>
      </c>
    </row>
    <row r="90" spans="1:6" s="52" customFormat="1" ht="26.25" customHeight="1">
      <c r="A90" s="61" t="s">
        <v>250</v>
      </c>
      <c r="B90" s="68" t="s">
        <v>261</v>
      </c>
      <c r="C90" s="63" t="s">
        <v>252</v>
      </c>
      <c r="D90" s="66"/>
      <c r="E90" s="67">
        <v>3500</v>
      </c>
      <c r="F90" s="186">
        <f t="shared" si="1"/>
        <v>737908</v>
      </c>
    </row>
    <row r="91" spans="1:6" s="52" customFormat="1" ht="26.25" customHeight="1">
      <c r="A91" s="61" t="s">
        <v>253</v>
      </c>
      <c r="B91" s="68" t="s">
        <v>261</v>
      </c>
      <c r="C91" s="63" t="s">
        <v>257</v>
      </c>
      <c r="D91" s="66"/>
      <c r="E91" s="67">
        <v>4600</v>
      </c>
      <c r="F91" s="186">
        <f t="shared" si="1"/>
        <v>733308</v>
      </c>
    </row>
    <row r="92" spans="1:6" s="52" customFormat="1" ht="26.25" customHeight="1">
      <c r="A92" s="61" t="s">
        <v>254</v>
      </c>
      <c r="B92" s="68" t="s">
        <v>261</v>
      </c>
      <c r="C92" s="63" t="s">
        <v>258</v>
      </c>
      <c r="D92" s="66"/>
      <c r="E92" s="67">
        <v>1250</v>
      </c>
      <c r="F92" s="186">
        <f t="shared" si="1"/>
        <v>732058</v>
      </c>
    </row>
    <row r="93" spans="1:6" s="52" customFormat="1" ht="33" customHeight="1">
      <c r="A93" s="61" t="s">
        <v>255</v>
      </c>
      <c r="B93" s="68" t="s">
        <v>261</v>
      </c>
      <c r="C93" s="63" t="s">
        <v>259</v>
      </c>
      <c r="D93" s="66"/>
      <c r="E93" s="67">
        <v>3150</v>
      </c>
      <c r="F93" s="186">
        <f t="shared" si="1"/>
        <v>728908</v>
      </c>
    </row>
    <row r="94" spans="1:6" s="52" customFormat="1" ht="26.25" customHeight="1">
      <c r="A94" s="61" t="s">
        <v>256</v>
      </c>
      <c r="B94" s="68" t="s">
        <v>261</v>
      </c>
      <c r="C94" s="63" t="s">
        <v>260</v>
      </c>
      <c r="D94" s="66"/>
      <c r="E94" s="67">
        <v>3220</v>
      </c>
      <c r="F94" s="186">
        <f t="shared" si="1"/>
        <v>725688</v>
      </c>
    </row>
    <row r="95" spans="1:6" s="52" customFormat="1" ht="26.25" customHeight="1">
      <c r="A95" s="61" t="s">
        <v>262</v>
      </c>
      <c r="B95" s="68" t="s">
        <v>271</v>
      </c>
      <c r="C95" s="63" t="s">
        <v>263</v>
      </c>
      <c r="D95" s="66"/>
      <c r="E95" s="67">
        <v>945</v>
      </c>
      <c r="F95" s="186">
        <f t="shared" si="1"/>
        <v>724743</v>
      </c>
    </row>
    <row r="96" spans="1:6" s="52" customFormat="1" ht="26.25" customHeight="1">
      <c r="A96" s="61" t="s">
        <v>264</v>
      </c>
      <c r="B96" s="68" t="s">
        <v>271</v>
      </c>
      <c r="C96" s="63" t="s">
        <v>267</v>
      </c>
      <c r="D96" s="66"/>
      <c r="E96" s="67">
        <v>210</v>
      </c>
      <c r="F96" s="186">
        <f t="shared" si="1"/>
        <v>724533</v>
      </c>
    </row>
    <row r="97" spans="1:6" s="52" customFormat="1" ht="36" customHeight="1">
      <c r="A97" s="61" t="s">
        <v>265</v>
      </c>
      <c r="B97" s="68" t="s">
        <v>271</v>
      </c>
      <c r="C97" s="63" t="s">
        <v>268</v>
      </c>
      <c r="D97" s="66"/>
      <c r="E97" s="67">
        <v>1050</v>
      </c>
      <c r="F97" s="186">
        <f t="shared" si="1"/>
        <v>723483</v>
      </c>
    </row>
    <row r="98" spans="1:6" s="52" customFormat="1" ht="33.75" customHeight="1">
      <c r="A98" s="61" t="s">
        <v>266</v>
      </c>
      <c r="B98" s="68" t="s">
        <v>271</v>
      </c>
      <c r="C98" s="63" t="s">
        <v>269</v>
      </c>
      <c r="D98" s="66"/>
      <c r="E98" s="67">
        <v>4100</v>
      </c>
      <c r="F98" s="186">
        <f t="shared" si="1"/>
        <v>719383</v>
      </c>
    </row>
    <row r="99" spans="1:6" s="52" customFormat="1" ht="38.25" customHeight="1">
      <c r="A99" s="61" t="s">
        <v>279</v>
      </c>
      <c r="B99" s="68" t="s">
        <v>305</v>
      </c>
      <c r="C99" s="63" t="s">
        <v>280</v>
      </c>
      <c r="D99" s="66"/>
      <c r="E99" s="67">
        <v>4800</v>
      </c>
      <c r="F99" s="186">
        <f t="shared" si="1"/>
        <v>714583</v>
      </c>
    </row>
    <row r="100" spans="1:6" s="52" customFormat="1" ht="41.25" customHeight="1">
      <c r="A100" s="61" t="s">
        <v>281</v>
      </c>
      <c r="B100" s="68" t="s">
        <v>305</v>
      </c>
      <c r="C100" s="63" t="s">
        <v>282</v>
      </c>
      <c r="D100" s="66"/>
      <c r="E100" s="67">
        <v>5000</v>
      </c>
      <c r="F100" s="186">
        <f t="shared" si="1"/>
        <v>709583</v>
      </c>
    </row>
    <row r="101" spans="1:6" s="52" customFormat="1" ht="32.25" customHeight="1">
      <c r="A101" s="61" t="s">
        <v>297</v>
      </c>
      <c r="B101" s="68" t="s">
        <v>306</v>
      </c>
      <c r="C101" s="63" t="s">
        <v>298</v>
      </c>
      <c r="D101" s="66"/>
      <c r="E101" s="67">
        <v>2000</v>
      </c>
      <c r="F101" s="186">
        <f t="shared" si="1"/>
        <v>707583</v>
      </c>
    </row>
    <row r="102" spans="1:6" s="52" customFormat="1" ht="38.25" customHeight="1">
      <c r="A102" s="61" t="s">
        <v>299</v>
      </c>
      <c r="B102" s="68" t="s">
        <v>307</v>
      </c>
      <c r="C102" s="63" t="s">
        <v>300</v>
      </c>
      <c r="D102" s="66"/>
      <c r="E102" s="67">
        <v>2000</v>
      </c>
      <c r="F102" s="186">
        <f t="shared" si="1"/>
        <v>705583</v>
      </c>
    </row>
    <row r="103" spans="1:6" s="52" customFormat="1" ht="26.25" customHeight="1">
      <c r="A103" s="61" t="s">
        <v>308</v>
      </c>
      <c r="B103" s="68" t="s">
        <v>315</v>
      </c>
      <c r="C103" s="63" t="s">
        <v>309</v>
      </c>
      <c r="D103" s="66"/>
      <c r="E103" s="67">
        <v>724</v>
      </c>
      <c r="F103" s="186">
        <f t="shared" si="1"/>
        <v>704859</v>
      </c>
    </row>
    <row r="104" spans="1:6" s="52" customFormat="1" ht="35.25" customHeight="1">
      <c r="A104" s="61" t="s">
        <v>312</v>
      </c>
      <c r="B104" s="68" t="s">
        <v>315</v>
      </c>
      <c r="C104" s="63" t="s">
        <v>311</v>
      </c>
      <c r="D104" s="66"/>
      <c r="E104" s="67">
        <v>2500</v>
      </c>
      <c r="F104" s="186">
        <f t="shared" si="1"/>
        <v>702359</v>
      </c>
    </row>
    <row r="105" spans="1:6" s="52" customFormat="1" ht="26.25" customHeight="1">
      <c r="A105" s="61" t="s">
        <v>320</v>
      </c>
      <c r="B105" s="68" t="s">
        <v>322</v>
      </c>
      <c r="C105" s="63" t="s">
        <v>321</v>
      </c>
      <c r="D105" s="66"/>
      <c r="E105" s="67">
        <v>3000</v>
      </c>
      <c r="F105" s="186">
        <f t="shared" si="1"/>
        <v>699359</v>
      </c>
    </row>
    <row r="106" spans="1:6" s="52" customFormat="1" ht="26.25" customHeight="1">
      <c r="A106" s="61" t="s">
        <v>332</v>
      </c>
      <c r="B106" s="68" t="s">
        <v>351</v>
      </c>
      <c r="C106" s="63" t="s">
        <v>331</v>
      </c>
      <c r="D106" s="66"/>
      <c r="E106" s="67">
        <v>3000</v>
      </c>
      <c r="F106" s="186">
        <f t="shared" si="1"/>
        <v>696359</v>
      </c>
    </row>
    <row r="107" spans="1:6" s="52" customFormat="1" ht="26.25" customHeight="1">
      <c r="A107" s="61" t="s">
        <v>333</v>
      </c>
      <c r="B107" s="68" t="s">
        <v>351</v>
      </c>
      <c r="C107" s="63" t="s">
        <v>334</v>
      </c>
      <c r="D107" s="66"/>
      <c r="E107" s="67">
        <v>4000</v>
      </c>
      <c r="F107" s="186">
        <f t="shared" si="1"/>
        <v>692359</v>
      </c>
    </row>
    <row r="108" spans="1:6" s="52" customFormat="1" ht="26.25" customHeight="1">
      <c r="A108" s="61" t="s">
        <v>341</v>
      </c>
      <c r="B108" s="68" t="s">
        <v>351</v>
      </c>
      <c r="C108" s="63" t="s">
        <v>340</v>
      </c>
      <c r="D108" s="66"/>
      <c r="E108" s="67">
        <v>8000</v>
      </c>
      <c r="F108" s="186">
        <f t="shared" si="1"/>
        <v>684359</v>
      </c>
    </row>
    <row r="109" spans="1:6" s="52" customFormat="1" ht="26.25" customHeight="1">
      <c r="A109" s="61" t="s">
        <v>344</v>
      </c>
      <c r="B109" s="68" t="s">
        <v>351</v>
      </c>
      <c r="C109" s="63" t="s">
        <v>345</v>
      </c>
      <c r="D109" s="66"/>
      <c r="E109" s="67">
        <v>2520</v>
      </c>
      <c r="F109" s="186">
        <f t="shared" si="1"/>
        <v>681839</v>
      </c>
    </row>
    <row r="110" spans="1:6" s="52" customFormat="1" ht="26.25" customHeight="1">
      <c r="A110" s="61" t="s">
        <v>352</v>
      </c>
      <c r="B110" s="68" t="s">
        <v>391</v>
      </c>
      <c r="C110" s="63" t="s">
        <v>353</v>
      </c>
      <c r="D110" s="66"/>
      <c r="E110" s="67">
        <v>850</v>
      </c>
      <c r="F110" s="186">
        <f t="shared" si="1"/>
        <v>680989</v>
      </c>
    </row>
    <row r="111" spans="1:6" s="52" customFormat="1" ht="26.25" customHeight="1">
      <c r="A111" s="61" t="s">
        <v>362</v>
      </c>
      <c r="B111" s="68" t="s">
        <v>391</v>
      </c>
      <c r="C111" s="63" t="s">
        <v>364</v>
      </c>
      <c r="D111" s="66"/>
      <c r="E111" s="67">
        <v>2800</v>
      </c>
      <c r="F111" s="186">
        <f t="shared" si="1"/>
        <v>678189</v>
      </c>
    </row>
    <row r="112" spans="1:6" s="52" customFormat="1" ht="26.25" customHeight="1">
      <c r="A112" s="61" t="s">
        <v>363</v>
      </c>
      <c r="B112" s="68" t="s">
        <v>391</v>
      </c>
      <c r="C112" s="63" t="s">
        <v>365</v>
      </c>
      <c r="D112" s="66"/>
      <c r="E112" s="67">
        <v>2000</v>
      </c>
      <c r="F112" s="186">
        <f t="shared" si="1"/>
        <v>676189</v>
      </c>
    </row>
    <row r="113" spans="1:6" s="52" customFormat="1" ht="40.5" customHeight="1">
      <c r="A113" s="61" t="s">
        <v>377</v>
      </c>
      <c r="B113" s="68" t="s">
        <v>391</v>
      </c>
      <c r="C113" s="63" t="s">
        <v>366</v>
      </c>
      <c r="D113" s="66"/>
      <c r="E113" s="67">
        <v>3000</v>
      </c>
      <c r="F113" s="186">
        <f t="shared" si="1"/>
        <v>673189</v>
      </c>
    </row>
    <row r="114" spans="1:6" s="52" customFormat="1" ht="26.25" customHeight="1">
      <c r="A114" s="61" t="s">
        <v>378</v>
      </c>
      <c r="B114" s="68" t="s">
        <v>391</v>
      </c>
      <c r="C114" s="63" t="s">
        <v>379</v>
      </c>
      <c r="D114" s="66"/>
      <c r="E114" s="67">
        <v>140</v>
      </c>
      <c r="F114" s="186">
        <f t="shared" si="1"/>
        <v>673049</v>
      </c>
    </row>
    <row r="115" spans="1:6" s="52" customFormat="1" ht="26.25" customHeight="1">
      <c r="A115" s="61" t="s">
        <v>383</v>
      </c>
      <c r="B115" s="68" t="s">
        <v>391</v>
      </c>
      <c r="C115" s="63" t="s">
        <v>385</v>
      </c>
      <c r="D115" s="66"/>
      <c r="E115" s="67">
        <v>2200</v>
      </c>
      <c r="F115" s="186">
        <f t="shared" si="1"/>
        <v>670849</v>
      </c>
    </row>
    <row r="116" spans="1:6" s="52" customFormat="1" ht="26.25" customHeight="1">
      <c r="A116" s="61" t="s">
        <v>384</v>
      </c>
      <c r="B116" s="68" t="s">
        <v>391</v>
      </c>
      <c r="C116" s="63" t="s">
        <v>386</v>
      </c>
      <c r="D116" s="66"/>
      <c r="E116" s="67">
        <v>1100</v>
      </c>
      <c r="F116" s="186">
        <f t="shared" si="1"/>
        <v>669749</v>
      </c>
    </row>
    <row r="117" spans="1:6" s="52" customFormat="1" ht="36.75" customHeight="1">
      <c r="A117" s="61" t="s">
        <v>396</v>
      </c>
      <c r="B117" s="68" t="s">
        <v>400</v>
      </c>
      <c r="C117" s="63" t="s">
        <v>392</v>
      </c>
      <c r="D117" s="66"/>
      <c r="E117" s="67">
        <v>465</v>
      </c>
      <c r="F117" s="186">
        <f t="shared" si="1"/>
        <v>669284</v>
      </c>
    </row>
    <row r="118" spans="1:6" s="52" customFormat="1" ht="43.5" customHeight="1">
      <c r="A118" s="61" t="s">
        <v>397</v>
      </c>
      <c r="B118" s="68" t="s">
        <v>400</v>
      </c>
      <c r="C118" s="63" t="s">
        <v>393</v>
      </c>
      <c r="D118" s="66"/>
      <c r="E118" s="67">
        <v>5700</v>
      </c>
      <c r="F118" s="186">
        <f t="shared" si="1"/>
        <v>663584</v>
      </c>
    </row>
    <row r="119" spans="1:6" s="52" customFormat="1" ht="39" customHeight="1">
      <c r="A119" s="61" t="s">
        <v>398</v>
      </c>
      <c r="B119" s="68" t="s">
        <v>400</v>
      </c>
      <c r="C119" s="63" t="s">
        <v>394</v>
      </c>
      <c r="D119" s="66"/>
      <c r="E119" s="67">
        <v>1330</v>
      </c>
      <c r="F119" s="186">
        <f t="shared" si="1"/>
        <v>662254</v>
      </c>
    </row>
    <row r="120" spans="1:6" s="52" customFormat="1" ht="33" customHeight="1">
      <c r="A120" s="61" t="s">
        <v>399</v>
      </c>
      <c r="B120" s="68" t="s">
        <v>400</v>
      </c>
      <c r="C120" s="63" t="s">
        <v>395</v>
      </c>
      <c r="D120" s="66"/>
      <c r="E120" s="67">
        <v>950</v>
      </c>
      <c r="F120" s="186">
        <f t="shared" si="1"/>
        <v>661304</v>
      </c>
    </row>
    <row r="121" spans="1:6" s="52" customFormat="1" ht="34.5" customHeight="1">
      <c r="A121" s="61"/>
      <c r="B121" s="68"/>
      <c r="C121" s="63"/>
      <c r="D121" s="66"/>
      <c r="E121" s="67"/>
      <c r="F121" s="186">
        <f t="shared" si="1"/>
        <v>661304</v>
      </c>
    </row>
    <row r="122" spans="1:6" s="52" customFormat="1" ht="26.25" customHeight="1">
      <c r="A122" s="61"/>
      <c r="B122" s="68"/>
      <c r="C122" s="63"/>
      <c r="D122" s="66"/>
      <c r="E122" s="67"/>
      <c r="F122" s="186">
        <f t="shared" si="1"/>
        <v>661304</v>
      </c>
    </row>
    <row r="123" spans="1:6" s="52" customFormat="1" ht="26.25" customHeight="1">
      <c r="A123" s="61"/>
      <c r="B123" s="68"/>
      <c r="C123" s="63"/>
      <c r="D123" s="66"/>
      <c r="E123" s="67"/>
      <c r="F123" s="186">
        <f t="shared" si="1"/>
        <v>661304</v>
      </c>
    </row>
    <row r="124" spans="1:6" s="52" customFormat="1" ht="26.25" customHeight="1">
      <c r="A124" s="61"/>
      <c r="B124" s="68"/>
      <c r="C124" s="63"/>
      <c r="D124" s="66"/>
      <c r="E124" s="67"/>
      <c r="F124" s="186">
        <f t="shared" si="1"/>
        <v>661304</v>
      </c>
    </row>
    <row r="125" spans="1:6" s="52" customFormat="1" ht="31.5" customHeight="1">
      <c r="A125" s="61"/>
      <c r="B125" s="68"/>
      <c r="C125" s="63"/>
      <c r="D125" s="66"/>
      <c r="E125" s="67"/>
      <c r="F125" s="186">
        <f t="shared" si="1"/>
        <v>661304</v>
      </c>
    </row>
    <row r="126" spans="1:6" s="52" customFormat="1" ht="26.25" customHeight="1">
      <c r="A126" s="61"/>
      <c r="B126" s="68"/>
      <c r="C126" s="63"/>
      <c r="D126" s="66"/>
      <c r="E126" s="67"/>
      <c r="F126" s="186">
        <f t="shared" si="1"/>
        <v>661304</v>
      </c>
    </row>
    <row r="127" spans="1:6" s="52" customFormat="1" ht="26.25" customHeight="1">
      <c r="A127" s="61"/>
      <c r="B127" s="68"/>
      <c r="C127" s="63"/>
      <c r="D127" s="66"/>
      <c r="E127" s="67"/>
      <c r="F127" s="186">
        <f t="shared" si="1"/>
        <v>661304</v>
      </c>
    </row>
    <row r="128" spans="1:6" s="52" customFormat="1" ht="26.25" customHeight="1">
      <c r="A128" s="61"/>
      <c r="B128" s="68"/>
      <c r="C128" s="63"/>
      <c r="D128" s="66"/>
      <c r="E128" s="67"/>
      <c r="F128" s="186">
        <f t="shared" si="1"/>
        <v>661304</v>
      </c>
    </row>
    <row r="129" spans="1:6" s="52" customFormat="1" ht="26.25" customHeight="1">
      <c r="A129" s="61"/>
      <c r="B129" s="68"/>
      <c r="C129" s="63"/>
      <c r="D129" s="66"/>
      <c r="E129" s="67"/>
      <c r="F129" s="186">
        <f t="shared" si="1"/>
        <v>661304</v>
      </c>
    </row>
    <row r="130" spans="1:6" s="52" customFormat="1" ht="26.25" customHeight="1">
      <c r="A130" s="61"/>
      <c r="B130" s="68"/>
      <c r="C130" s="63"/>
      <c r="D130" s="66"/>
      <c r="E130" s="67"/>
      <c r="F130" s="186">
        <f t="shared" si="1"/>
        <v>661304</v>
      </c>
    </row>
    <row r="131" spans="1:6" s="52" customFormat="1" ht="26.25" customHeight="1">
      <c r="A131" s="61"/>
      <c r="B131" s="68"/>
      <c r="C131" s="63"/>
      <c r="D131" s="66"/>
      <c r="E131" s="67"/>
      <c r="F131" s="186">
        <f t="shared" si="1"/>
        <v>661304</v>
      </c>
    </row>
    <row r="132" spans="1:6" s="52" customFormat="1" ht="26.25" customHeight="1">
      <c r="A132" s="61"/>
      <c r="B132" s="68"/>
      <c r="C132" s="63"/>
      <c r="D132" s="66"/>
      <c r="E132" s="67"/>
      <c r="F132" s="186">
        <f t="shared" si="1"/>
        <v>661304</v>
      </c>
    </row>
    <row r="133" spans="1:6" s="52" customFormat="1" ht="26.25" customHeight="1">
      <c r="A133" s="61"/>
      <c r="B133" s="68"/>
      <c r="C133" s="63"/>
      <c r="D133" s="66"/>
      <c r="E133" s="67"/>
      <c r="F133" s="186">
        <f t="shared" si="1"/>
        <v>661304</v>
      </c>
    </row>
    <row r="134" spans="1:6" s="52" customFormat="1" ht="26.25" customHeight="1">
      <c r="A134" s="61"/>
      <c r="B134" s="68"/>
      <c r="C134" s="63"/>
      <c r="D134" s="66"/>
      <c r="E134" s="67"/>
      <c r="F134" s="186">
        <f t="shared" si="1"/>
        <v>661304</v>
      </c>
    </row>
    <row r="135" spans="1:6" s="52" customFormat="1" ht="26.25" customHeight="1">
      <c r="A135" s="61"/>
      <c r="B135" s="68"/>
      <c r="C135" s="63"/>
      <c r="D135" s="66"/>
      <c r="E135" s="67"/>
      <c r="F135" s="186">
        <f t="shared" si="1"/>
        <v>661304</v>
      </c>
    </row>
    <row r="136" spans="1:6" s="52" customFormat="1" ht="26.25" customHeight="1">
      <c r="A136" s="61"/>
      <c r="B136" s="68"/>
      <c r="C136" s="63"/>
      <c r="D136" s="66"/>
      <c r="E136" s="67"/>
      <c r="F136" s="186">
        <f t="shared" si="1"/>
        <v>661304</v>
      </c>
    </row>
    <row r="137" spans="1:6" s="52" customFormat="1" ht="26.25" customHeight="1">
      <c r="A137" s="61"/>
      <c r="B137" s="68"/>
      <c r="C137" s="63"/>
      <c r="D137" s="66"/>
      <c r="E137" s="67"/>
      <c r="F137" s="186">
        <f aca="true" t="shared" si="2" ref="F137:F200">F136+D137-E137</f>
        <v>661304</v>
      </c>
    </row>
    <row r="138" spans="1:6" s="52" customFormat="1" ht="26.25" customHeight="1">
      <c r="A138" s="61"/>
      <c r="B138" s="68"/>
      <c r="C138" s="63"/>
      <c r="D138" s="66"/>
      <c r="E138" s="67"/>
      <c r="F138" s="186">
        <f t="shared" si="2"/>
        <v>661304</v>
      </c>
    </row>
    <row r="139" spans="1:6" s="52" customFormat="1" ht="26.25" customHeight="1">
      <c r="A139" s="61"/>
      <c r="B139" s="68"/>
      <c r="C139" s="63"/>
      <c r="D139" s="66"/>
      <c r="E139" s="67"/>
      <c r="F139" s="186">
        <f t="shared" si="2"/>
        <v>661304</v>
      </c>
    </row>
    <row r="140" spans="1:6" s="52" customFormat="1" ht="26.25" customHeight="1">
      <c r="A140" s="61"/>
      <c r="B140" s="68"/>
      <c r="C140" s="63"/>
      <c r="D140" s="66"/>
      <c r="E140" s="67"/>
      <c r="F140" s="186">
        <f t="shared" si="2"/>
        <v>661304</v>
      </c>
    </row>
    <row r="141" spans="1:6" s="52" customFormat="1" ht="26.25" customHeight="1">
      <c r="A141" s="61"/>
      <c r="B141" s="68"/>
      <c r="C141" s="63"/>
      <c r="D141" s="66"/>
      <c r="E141" s="67"/>
      <c r="F141" s="186">
        <f t="shared" si="2"/>
        <v>661304</v>
      </c>
    </row>
    <row r="142" spans="1:6" s="52" customFormat="1" ht="26.25" customHeight="1">
      <c r="A142" s="61"/>
      <c r="B142" s="68"/>
      <c r="C142" s="63"/>
      <c r="D142" s="66"/>
      <c r="E142" s="67"/>
      <c r="F142" s="186">
        <f t="shared" si="2"/>
        <v>661304</v>
      </c>
    </row>
    <row r="143" spans="1:6" s="52" customFormat="1" ht="26.25" customHeight="1">
      <c r="A143" s="61"/>
      <c r="B143" s="68"/>
      <c r="C143" s="63"/>
      <c r="D143" s="66"/>
      <c r="E143" s="67"/>
      <c r="F143" s="186">
        <f t="shared" si="2"/>
        <v>661304</v>
      </c>
    </row>
    <row r="144" spans="1:6" s="52" customFormat="1" ht="26.25" customHeight="1">
      <c r="A144" s="61"/>
      <c r="B144" s="68"/>
      <c r="C144" s="63"/>
      <c r="D144" s="66"/>
      <c r="E144" s="67"/>
      <c r="F144" s="186">
        <f t="shared" si="2"/>
        <v>661304</v>
      </c>
    </row>
    <row r="145" spans="1:6" s="52" customFormat="1" ht="26.25" customHeight="1">
      <c r="A145" s="61"/>
      <c r="B145" s="68"/>
      <c r="C145" s="63"/>
      <c r="D145" s="66"/>
      <c r="E145" s="67"/>
      <c r="F145" s="186">
        <f t="shared" si="2"/>
        <v>661304</v>
      </c>
    </row>
    <row r="146" spans="1:6" s="52" customFormat="1" ht="26.25" customHeight="1">
      <c r="A146" s="61"/>
      <c r="B146" s="68"/>
      <c r="C146" s="63"/>
      <c r="D146" s="66"/>
      <c r="E146" s="67"/>
      <c r="F146" s="186">
        <f t="shared" si="2"/>
        <v>661304</v>
      </c>
    </row>
    <row r="147" spans="1:6" s="52" customFormat="1" ht="26.25" customHeight="1">
      <c r="A147" s="61"/>
      <c r="B147" s="68"/>
      <c r="C147" s="63"/>
      <c r="D147" s="66"/>
      <c r="E147" s="67"/>
      <c r="F147" s="186">
        <f t="shared" si="2"/>
        <v>661304</v>
      </c>
    </row>
    <row r="148" spans="1:6" s="52" customFormat="1" ht="26.25" customHeight="1">
      <c r="A148" s="61"/>
      <c r="B148" s="68"/>
      <c r="C148" s="63"/>
      <c r="D148" s="165"/>
      <c r="E148" s="166"/>
      <c r="F148" s="186">
        <f t="shared" si="2"/>
        <v>661304</v>
      </c>
    </row>
    <row r="149" spans="1:6" s="52" customFormat="1" ht="26.25" customHeight="1">
      <c r="A149" s="61"/>
      <c r="B149" s="68"/>
      <c r="C149" s="63"/>
      <c r="D149" s="66"/>
      <c r="E149" s="67"/>
      <c r="F149" s="186">
        <f t="shared" si="2"/>
        <v>661304</v>
      </c>
    </row>
    <row r="150" spans="1:6" s="52" customFormat="1" ht="26.25" customHeight="1">
      <c r="A150" s="61"/>
      <c r="B150" s="68"/>
      <c r="C150" s="63"/>
      <c r="D150" s="66"/>
      <c r="E150" s="67"/>
      <c r="F150" s="186">
        <f t="shared" si="2"/>
        <v>661304</v>
      </c>
    </row>
    <row r="151" spans="1:6" s="52" customFormat="1" ht="26.25" customHeight="1">
      <c r="A151" s="61"/>
      <c r="B151" s="68"/>
      <c r="C151" s="63"/>
      <c r="D151" s="66"/>
      <c r="E151" s="67"/>
      <c r="F151" s="186">
        <f t="shared" si="2"/>
        <v>661304</v>
      </c>
    </row>
    <row r="152" spans="1:6" s="52" customFormat="1" ht="26.25" customHeight="1">
      <c r="A152" s="61"/>
      <c r="B152" s="68"/>
      <c r="C152" s="63"/>
      <c r="D152" s="66"/>
      <c r="E152" s="67"/>
      <c r="F152" s="186">
        <f t="shared" si="2"/>
        <v>661304</v>
      </c>
    </row>
    <row r="153" spans="1:6" s="52" customFormat="1" ht="26.25" customHeight="1">
      <c r="A153" s="61"/>
      <c r="B153" s="68"/>
      <c r="C153" s="63"/>
      <c r="D153" s="66"/>
      <c r="E153" s="67"/>
      <c r="F153" s="186">
        <f t="shared" si="2"/>
        <v>661304</v>
      </c>
    </row>
    <row r="154" spans="1:6" s="52" customFormat="1" ht="26.25" customHeight="1">
      <c r="A154" s="61"/>
      <c r="B154" s="68"/>
      <c r="C154" s="63"/>
      <c r="D154" s="66"/>
      <c r="E154" s="67"/>
      <c r="F154" s="186">
        <f t="shared" si="2"/>
        <v>661304</v>
      </c>
    </row>
    <row r="155" spans="1:6" s="52" customFormat="1" ht="26.25" customHeight="1">
      <c r="A155" s="61"/>
      <c r="B155" s="68"/>
      <c r="C155" s="63"/>
      <c r="D155" s="66"/>
      <c r="E155" s="67"/>
      <c r="F155" s="186">
        <f t="shared" si="2"/>
        <v>661304</v>
      </c>
    </row>
    <row r="156" spans="1:6" s="52" customFormat="1" ht="26.25" customHeight="1">
      <c r="A156" s="61"/>
      <c r="B156" s="68"/>
      <c r="C156" s="63"/>
      <c r="D156" s="66"/>
      <c r="E156" s="67"/>
      <c r="F156" s="186">
        <f t="shared" si="2"/>
        <v>661304</v>
      </c>
    </row>
    <row r="157" spans="1:6" s="52" customFormat="1" ht="37.5" customHeight="1">
      <c r="A157" s="61"/>
      <c r="B157" s="68"/>
      <c r="C157" s="63"/>
      <c r="D157" s="66"/>
      <c r="E157" s="67"/>
      <c r="F157" s="186">
        <f t="shared" si="2"/>
        <v>661304</v>
      </c>
    </row>
    <row r="158" spans="1:6" s="52" customFormat="1" ht="26.25" customHeight="1">
      <c r="A158" s="61"/>
      <c r="B158" s="68"/>
      <c r="C158" s="63"/>
      <c r="D158" s="66"/>
      <c r="E158" s="67"/>
      <c r="F158" s="186">
        <f t="shared" si="2"/>
        <v>661304</v>
      </c>
    </row>
    <row r="159" spans="1:6" s="52" customFormat="1" ht="26.25" customHeight="1">
      <c r="A159" s="61"/>
      <c r="B159" s="68"/>
      <c r="C159" s="63"/>
      <c r="D159" s="66"/>
      <c r="E159" s="67"/>
      <c r="F159" s="186">
        <f t="shared" si="2"/>
        <v>661304</v>
      </c>
    </row>
    <row r="160" spans="1:6" s="52" customFormat="1" ht="26.25" customHeight="1">
      <c r="A160" s="61"/>
      <c r="B160" s="68"/>
      <c r="C160" s="63"/>
      <c r="D160" s="66"/>
      <c r="E160" s="67"/>
      <c r="F160" s="186">
        <f t="shared" si="2"/>
        <v>661304</v>
      </c>
    </row>
    <row r="161" spans="1:6" s="52" customFormat="1" ht="26.25" customHeight="1">
      <c r="A161" s="61"/>
      <c r="B161" s="68"/>
      <c r="C161" s="63"/>
      <c r="D161" s="66"/>
      <c r="E161" s="67"/>
      <c r="F161" s="186">
        <f t="shared" si="2"/>
        <v>661304</v>
      </c>
    </row>
    <row r="162" spans="1:6" s="52" customFormat="1" ht="26.25" customHeight="1">
      <c r="A162" s="61"/>
      <c r="B162" s="68"/>
      <c r="C162" s="63"/>
      <c r="D162" s="66"/>
      <c r="E162" s="67"/>
      <c r="F162" s="186">
        <f t="shared" si="2"/>
        <v>661304</v>
      </c>
    </row>
    <row r="163" spans="1:6" s="52" customFormat="1" ht="26.25" customHeight="1">
      <c r="A163" s="61"/>
      <c r="B163" s="68"/>
      <c r="C163" s="63"/>
      <c r="D163" s="66"/>
      <c r="E163" s="67"/>
      <c r="F163" s="186">
        <f t="shared" si="2"/>
        <v>661304</v>
      </c>
    </row>
    <row r="164" spans="1:6" s="52" customFormat="1" ht="26.25" customHeight="1">
      <c r="A164" s="61"/>
      <c r="B164" s="68"/>
      <c r="C164" s="63"/>
      <c r="D164" s="66"/>
      <c r="E164" s="67"/>
      <c r="F164" s="186">
        <f t="shared" si="2"/>
        <v>661304</v>
      </c>
    </row>
    <row r="165" spans="1:6" s="52" customFormat="1" ht="26.25" customHeight="1">
      <c r="A165" s="61"/>
      <c r="B165" s="68"/>
      <c r="C165" s="63"/>
      <c r="D165" s="66"/>
      <c r="E165" s="67"/>
      <c r="F165" s="186">
        <f t="shared" si="2"/>
        <v>661304</v>
      </c>
    </row>
    <row r="166" spans="1:6" s="52" customFormat="1" ht="26.25" customHeight="1">
      <c r="A166" s="61"/>
      <c r="B166" s="68"/>
      <c r="C166" s="63"/>
      <c r="D166" s="66"/>
      <c r="E166" s="67"/>
      <c r="F166" s="186">
        <f t="shared" si="2"/>
        <v>661304</v>
      </c>
    </row>
    <row r="167" spans="1:6" s="52" customFormat="1" ht="26.25" customHeight="1">
      <c r="A167" s="61"/>
      <c r="B167" s="68"/>
      <c r="C167" s="63"/>
      <c r="D167" s="66"/>
      <c r="E167" s="67"/>
      <c r="F167" s="186">
        <f t="shared" si="2"/>
        <v>661304</v>
      </c>
    </row>
    <row r="168" spans="1:6" s="52" customFormat="1" ht="26.25" customHeight="1">
      <c r="A168" s="61"/>
      <c r="B168" s="68"/>
      <c r="C168" s="63"/>
      <c r="D168" s="66"/>
      <c r="E168" s="67"/>
      <c r="F168" s="186">
        <f t="shared" si="2"/>
        <v>661304</v>
      </c>
    </row>
    <row r="169" spans="1:6" s="52" customFormat="1" ht="26.25" customHeight="1">
      <c r="A169" s="61"/>
      <c r="B169" s="68"/>
      <c r="C169" s="63"/>
      <c r="D169" s="66"/>
      <c r="E169" s="67"/>
      <c r="F169" s="186">
        <f t="shared" si="2"/>
        <v>661304</v>
      </c>
    </row>
    <row r="170" spans="1:6" s="52" customFormat="1" ht="26.25" customHeight="1">
      <c r="A170" s="61"/>
      <c r="B170" s="68"/>
      <c r="C170" s="63"/>
      <c r="D170" s="66"/>
      <c r="E170" s="67"/>
      <c r="F170" s="186">
        <f t="shared" si="2"/>
        <v>661304</v>
      </c>
    </row>
    <row r="171" spans="1:6" s="52" customFormat="1" ht="26.25" customHeight="1">
      <c r="A171" s="61"/>
      <c r="B171" s="68"/>
      <c r="C171" s="63"/>
      <c r="D171" s="66"/>
      <c r="E171" s="67"/>
      <c r="F171" s="186">
        <f t="shared" si="2"/>
        <v>661304</v>
      </c>
    </row>
    <row r="172" spans="1:6" s="52" customFormat="1" ht="26.25" customHeight="1">
      <c r="A172" s="61"/>
      <c r="B172" s="68"/>
      <c r="C172" s="63"/>
      <c r="D172" s="66"/>
      <c r="E172" s="67"/>
      <c r="F172" s="186">
        <f t="shared" si="2"/>
        <v>661304</v>
      </c>
    </row>
    <row r="173" spans="1:6" s="52" customFormat="1" ht="26.25" customHeight="1">
      <c r="A173" s="61"/>
      <c r="B173" s="68"/>
      <c r="C173" s="63"/>
      <c r="D173" s="66"/>
      <c r="E173" s="67"/>
      <c r="F173" s="186">
        <f t="shared" si="2"/>
        <v>661304</v>
      </c>
    </row>
    <row r="174" spans="1:6" s="52" customFormat="1" ht="26.25" customHeight="1">
      <c r="A174" s="61"/>
      <c r="B174" s="68"/>
      <c r="C174" s="63"/>
      <c r="D174" s="66"/>
      <c r="E174" s="67"/>
      <c r="F174" s="186">
        <f t="shared" si="2"/>
        <v>661304</v>
      </c>
    </row>
    <row r="175" spans="1:6" s="52" customFormat="1" ht="26.25" customHeight="1">
      <c r="A175" s="61"/>
      <c r="B175" s="68"/>
      <c r="C175" s="63"/>
      <c r="D175" s="66"/>
      <c r="E175" s="67"/>
      <c r="F175" s="186">
        <f t="shared" si="2"/>
        <v>661304</v>
      </c>
    </row>
    <row r="176" spans="1:6" s="52" customFormat="1" ht="26.25" customHeight="1">
      <c r="A176" s="61"/>
      <c r="B176" s="68"/>
      <c r="C176" s="63"/>
      <c r="D176" s="66"/>
      <c r="E176" s="67"/>
      <c r="F176" s="186">
        <f t="shared" si="2"/>
        <v>661304</v>
      </c>
    </row>
    <row r="177" spans="1:6" s="52" customFormat="1" ht="26.25" customHeight="1">
      <c r="A177" s="61"/>
      <c r="B177" s="68"/>
      <c r="C177" s="63"/>
      <c r="D177" s="66"/>
      <c r="E177" s="67"/>
      <c r="F177" s="186">
        <f t="shared" si="2"/>
        <v>661304</v>
      </c>
    </row>
    <row r="178" spans="1:6" s="52" customFormat="1" ht="26.25" customHeight="1">
      <c r="A178" s="61"/>
      <c r="B178" s="68"/>
      <c r="C178" s="63"/>
      <c r="D178" s="66"/>
      <c r="E178" s="67"/>
      <c r="F178" s="186">
        <f t="shared" si="2"/>
        <v>661304</v>
      </c>
    </row>
    <row r="179" spans="1:6" s="52" customFormat="1" ht="26.25" customHeight="1">
      <c r="A179" s="61"/>
      <c r="B179" s="68"/>
      <c r="C179" s="63"/>
      <c r="D179" s="66"/>
      <c r="E179" s="67"/>
      <c r="F179" s="186">
        <f t="shared" si="2"/>
        <v>661304</v>
      </c>
    </row>
    <row r="180" spans="1:6" s="52" customFormat="1" ht="26.25" customHeight="1">
      <c r="A180" s="61"/>
      <c r="B180" s="68"/>
      <c r="C180" s="63"/>
      <c r="D180" s="66"/>
      <c r="E180" s="67"/>
      <c r="F180" s="186">
        <f t="shared" si="2"/>
        <v>661304</v>
      </c>
    </row>
    <row r="181" spans="1:6" s="52" customFormat="1" ht="26.25" customHeight="1">
      <c r="A181" s="61"/>
      <c r="B181" s="68"/>
      <c r="C181" s="63"/>
      <c r="D181" s="66"/>
      <c r="E181" s="67"/>
      <c r="F181" s="186">
        <f t="shared" si="2"/>
        <v>661304</v>
      </c>
    </row>
    <row r="182" spans="1:6" s="52" customFormat="1" ht="26.25" customHeight="1">
      <c r="A182" s="61"/>
      <c r="B182" s="68"/>
      <c r="C182" s="63"/>
      <c r="D182" s="66"/>
      <c r="E182" s="67"/>
      <c r="F182" s="186">
        <f t="shared" si="2"/>
        <v>661304</v>
      </c>
    </row>
    <row r="183" spans="1:6" s="52" customFormat="1" ht="26.25" customHeight="1">
      <c r="A183" s="61"/>
      <c r="B183" s="68"/>
      <c r="C183" s="63"/>
      <c r="D183" s="66"/>
      <c r="E183" s="67"/>
      <c r="F183" s="186">
        <f t="shared" si="2"/>
        <v>661304</v>
      </c>
    </row>
    <row r="184" spans="1:6" s="52" customFormat="1" ht="26.25" customHeight="1">
      <c r="A184" s="61"/>
      <c r="B184" s="68"/>
      <c r="C184" s="63"/>
      <c r="D184" s="66"/>
      <c r="E184" s="67"/>
      <c r="F184" s="186">
        <f t="shared" si="2"/>
        <v>661304</v>
      </c>
    </row>
    <row r="185" spans="1:6" s="52" customFormat="1" ht="26.25" customHeight="1">
      <c r="A185" s="61"/>
      <c r="B185" s="68"/>
      <c r="C185" s="63"/>
      <c r="D185" s="66"/>
      <c r="E185" s="67"/>
      <c r="F185" s="186">
        <f t="shared" si="2"/>
        <v>661304</v>
      </c>
    </row>
    <row r="186" spans="1:6" s="52" customFormat="1" ht="26.25" customHeight="1">
      <c r="A186" s="61"/>
      <c r="B186" s="68"/>
      <c r="C186" s="63"/>
      <c r="D186" s="66"/>
      <c r="E186" s="67"/>
      <c r="F186" s="186">
        <f t="shared" si="2"/>
        <v>661304</v>
      </c>
    </row>
    <row r="187" spans="1:6" s="52" customFormat="1" ht="26.25" customHeight="1">
      <c r="A187" s="61"/>
      <c r="B187" s="68"/>
      <c r="C187" s="63"/>
      <c r="D187" s="66"/>
      <c r="E187" s="67"/>
      <c r="F187" s="186">
        <f t="shared" si="2"/>
        <v>661304</v>
      </c>
    </row>
    <row r="188" spans="1:6" s="52" customFormat="1" ht="26.25" customHeight="1">
      <c r="A188" s="61"/>
      <c r="B188" s="68"/>
      <c r="C188" s="63"/>
      <c r="D188" s="66"/>
      <c r="E188" s="67"/>
      <c r="F188" s="186">
        <f t="shared" si="2"/>
        <v>661304</v>
      </c>
    </row>
    <row r="189" spans="1:6" s="52" customFormat="1" ht="26.25" customHeight="1">
      <c r="A189" s="61"/>
      <c r="B189" s="68"/>
      <c r="C189" s="63"/>
      <c r="D189" s="66"/>
      <c r="E189" s="67"/>
      <c r="F189" s="186">
        <f t="shared" si="2"/>
        <v>661304</v>
      </c>
    </row>
    <row r="190" spans="1:6" s="52" customFormat="1" ht="26.25" customHeight="1">
      <c r="A190" s="61"/>
      <c r="B190" s="68"/>
      <c r="C190" s="63"/>
      <c r="D190" s="66"/>
      <c r="E190" s="67"/>
      <c r="F190" s="186">
        <f t="shared" si="2"/>
        <v>661304</v>
      </c>
    </row>
    <row r="191" spans="1:6" s="52" customFormat="1" ht="26.25" customHeight="1">
      <c r="A191" s="61"/>
      <c r="B191" s="68"/>
      <c r="C191" s="63"/>
      <c r="D191" s="66"/>
      <c r="E191" s="67"/>
      <c r="F191" s="186">
        <f t="shared" si="2"/>
        <v>661304</v>
      </c>
    </row>
    <row r="192" spans="1:6" s="52" customFormat="1" ht="26.25" customHeight="1">
      <c r="A192" s="61"/>
      <c r="B192" s="68"/>
      <c r="C192" s="63"/>
      <c r="D192" s="66"/>
      <c r="E192" s="67"/>
      <c r="F192" s="186">
        <f t="shared" si="2"/>
        <v>661304</v>
      </c>
    </row>
    <row r="193" spans="1:6" s="52" customFormat="1" ht="26.25" customHeight="1">
      <c r="A193" s="61"/>
      <c r="B193" s="68"/>
      <c r="C193" s="63"/>
      <c r="D193" s="66"/>
      <c r="E193" s="67"/>
      <c r="F193" s="186">
        <f t="shared" si="2"/>
        <v>661304</v>
      </c>
    </row>
    <row r="194" spans="1:6" s="52" customFormat="1" ht="26.25" customHeight="1">
      <c r="A194" s="61"/>
      <c r="B194" s="68"/>
      <c r="C194" s="63"/>
      <c r="D194" s="66"/>
      <c r="E194" s="67"/>
      <c r="F194" s="186">
        <f t="shared" si="2"/>
        <v>661304</v>
      </c>
    </row>
    <row r="195" spans="1:6" s="52" customFormat="1" ht="26.25" customHeight="1">
      <c r="A195" s="61"/>
      <c r="B195" s="68"/>
      <c r="C195" s="63"/>
      <c r="D195" s="66"/>
      <c r="E195" s="67"/>
      <c r="F195" s="186">
        <f t="shared" si="2"/>
        <v>661304</v>
      </c>
    </row>
    <row r="196" spans="1:6" s="52" customFormat="1" ht="26.25" customHeight="1">
      <c r="A196" s="61"/>
      <c r="B196" s="68"/>
      <c r="C196" s="63"/>
      <c r="D196" s="66"/>
      <c r="E196" s="67"/>
      <c r="F196" s="186">
        <f t="shared" si="2"/>
        <v>661304</v>
      </c>
    </row>
    <row r="197" spans="1:6" s="52" customFormat="1" ht="26.25" customHeight="1">
      <c r="A197" s="61"/>
      <c r="B197" s="68"/>
      <c r="C197" s="63"/>
      <c r="D197" s="66"/>
      <c r="E197" s="67"/>
      <c r="F197" s="186">
        <f t="shared" si="2"/>
        <v>661304</v>
      </c>
    </row>
    <row r="198" spans="1:6" s="52" customFormat="1" ht="26.25" customHeight="1">
      <c r="A198" s="61"/>
      <c r="B198" s="68"/>
      <c r="C198" s="63"/>
      <c r="D198" s="66"/>
      <c r="E198" s="67"/>
      <c r="F198" s="186">
        <f t="shared" si="2"/>
        <v>661304</v>
      </c>
    </row>
    <row r="199" spans="1:6" s="52" customFormat="1" ht="26.25" customHeight="1">
      <c r="A199" s="61"/>
      <c r="B199" s="68"/>
      <c r="C199" s="63"/>
      <c r="D199" s="66"/>
      <c r="E199" s="67"/>
      <c r="F199" s="186">
        <f t="shared" si="2"/>
        <v>661304</v>
      </c>
    </row>
    <row r="200" spans="1:6" s="52" customFormat="1" ht="26.25" customHeight="1">
      <c r="A200" s="61"/>
      <c r="B200" s="68"/>
      <c r="C200" s="63"/>
      <c r="D200" s="66"/>
      <c r="E200" s="67"/>
      <c r="F200" s="186">
        <f t="shared" si="2"/>
        <v>661304</v>
      </c>
    </row>
    <row r="201" spans="1:6" s="52" customFormat="1" ht="26.25" customHeight="1">
      <c r="A201" s="61"/>
      <c r="B201" s="68"/>
      <c r="C201" s="63"/>
      <c r="D201" s="66"/>
      <c r="E201" s="67"/>
      <c r="F201" s="186">
        <f aca="true" t="shared" si="3" ref="F201:F244">F200+D201-E201</f>
        <v>661304</v>
      </c>
    </row>
    <row r="202" spans="1:6" s="52" customFormat="1" ht="26.25" customHeight="1">
      <c r="A202" s="61"/>
      <c r="B202" s="68"/>
      <c r="C202" s="63"/>
      <c r="D202" s="66"/>
      <c r="E202" s="67"/>
      <c r="F202" s="186">
        <f t="shared" si="3"/>
        <v>661304</v>
      </c>
    </row>
    <row r="203" spans="1:6" s="52" customFormat="1" ht="26.25" customHeight="1">
      <c r="A203" s="61"/>
      <c r="B203" s="68"/>
      <c r="C203" s="63"/>
      <c r="D203" s="66"/>
      <c r="E203" s="67"/>
      <c r="F203" s="186">
        <f t="shared" si="3"/>
        <v>661304</v>
      </c>
    </row>
    <row r="204" spans="1:6" s="52" customFormat="1" ht="26.25" customHeight="1">
      <c r="A204" s="61"/>
      <c r="B204" s="68"/>
      <c r="C204" s="63"/>
      <c r="D204" s="66"/>
      <c r="E204" s="67"/>
      <c r="F204" s="186">
        <f t="shared" si="3"/>
        <v>661304</v>
      </c>
    </row>
    <row r="205" spans="1:6" s="52" customFormat="1" ht="26.25" customHeight="1">
      <c r="A205" s="61"/>
      <c r="B205" s="68"/>
      <c r="C205" s="63"/>
      <c r="D205" s="66"/>
      <c r="E205" s="67"/>
      <c r="F205" s="186">
        <f t="shared" si="3"/>
        <v>661304</v>
      </c>
    </row>
    <row r="206" spans="1:6" s="52" customFormat="1" ht="26.25" customHeight="1">
      <c r="A206" s="61"/>
      <c r="B206" s="68"/>
      <c r="C206" s="63"/>
      <c r="D206" s="66"/>
      <c r="E206" s="67"/>
      <c r="F206" s="186">
        <f t="shared" si="3"/>
        <v>661304</v>
      </c>
    </row>
    <row r="207" spans="1:6" s="52" customFormat="1" ht="26.25" customHeight="1">
      <c r="A207" s="61"/>
      <c r="B207" s="68"/>
      <c r="C207" s="63"/>
      <c r="D207" s="66"/>
      <c r="E207" s="67"/>
      <c r="F207" s="186">
        <f t="shared" si="3"/>
        <v>661304</v>
      </c>
    </row>
    <row r="208" spans="1:6" s="52" customFormat="1" ht="26.25" customHeight="1">
      <c r="A208" s="61"/>
      <c r="B208" s="68"/>
      <c r="C208" s="63"/>
      <c r="D208" s="66"/>
      <c r="E208" s="67"/>
      <c r="F208" s="186">
        <f t="shared" si="3"/>
        <v>661304</v>
      </c>
    </row>
    <row r="209" spans="1:6" s="52" customFormat="1" ht="26.25" customHeight="1">
      <c r="A209" s="61"/>
      <c r="B209" s="68"/>
      <c r="C209" s="63"/>
      <c r="D209" s="66"/>
      <c r="E209" s="67"/>
      <c r="F209" s="186">
        <f t="shared" si="3"/>
        <v>661304</v>
      </c>
    </row>
    <row r="210" spans="1:6" s="52" customFormat="1" ht="26.25" customHeight="1">
      <c r="A210" s="61"/>
      <c r="B210" s="68"/>
      <c r="C210" s="63"/>
      <c r="D210" s="66"/>
      <c r="E210" s="67"/>
      <c r="F210" s="186">
        <f t="shared" si="3"/>
        <v>661304</v>
      </c>
    </row>
    <row r="211" spans="1:6" s="52" customFormat="1" ht="26.25" customHeight="1">
      <c r="A211" s="61"/>
      <c r="B211" s="68"/>
      <c r="C211" s="63"/>
      <c r="D211" s="66"/>
      <c r="E211" s="67"/>
      <c r="F211" s="186">
        <f t="shared" si="3"/>
        <v>661304</v>
      </c>
    </row>
    <row r="212" spans="1:6" s="52" customFormat="1" ht="26.25" customHeight="1">
      <c r="A212" s="61"/>
      <c r="B212" s="68"/>
      <c r="C212" s="63"/>
      <c r="D212" s="66"/>
      <c r="E212" s="67"/>
      <c r="F212" s="186">
        <f t="shared" si="3"/>
        <v>661304</v>
      </c>
    </row>
    <row r="213" spans="1:6" s="52" customFormat="1" ht="26.25" customHeight="1">
      <c r="A213" s="61"/>
      <c r="B213" s="68"/>
      <c r="C213" s="63"/>
      <c r="D213" s="66"/>
      <c r="E213" s="67"/>
      <c r="F213" s="186">
        <f t="shared" si="3"/>
        <v>661304</v>
      </c>
    </row>
    <row r="214" spans="1:6" s="52" customFormat="1" ht="26.25" customHeight="1">
      <c r="A214" s="61"/>
      <c r="B214" s="68"/>
      <c r="C214" s="63"/>
      <c r="D214" s="66"/>
      <c r="E214" s="67"/>
      <c r="F214" s="186">
        <f t="shared" si="3"/>
        <v>661304</v>
      </c>
    </row>
    <row r="215" spans="1:6" s="52" customFormat="1" ht="26.25" customHeight="1">
      <c r="A215" s="61"/>
      <c r="B215" s="68"/>
      <c r="C215" s="63"/>
      <c r="D215" s="66"/>
      <c r="E215" s="67"/>
      <c r="F215" s="186">
        <f t="shared" si="3"/>
        <v>661304</v>
      </c>
    </row>
    <row r="216" spans="1:6" s="52" customFormat="1" ht="26.25" customHeight="1">
      <c r="A216" s="61"/>
      <c r="B216" s="68"/>
      <c r="C216" s="63"/>
      <c r="D216" s="66"/>
      <c r="E216" s="67"/>
      <c r="F216" s="186">
        <f t="shared" si="3"/>
        <v>661304</v>
      </c>
    </row>
    <row r="217" spans="1:6" s="52" customFormat="1" ht="26.25" customHeight="1">
      <c r="A217" s="61"/>
      <c r="B217" s="68"/>
      <c r="C217" s="63"/>
      <c r="D217" s="66"/>
      <c r="E217" s="67"/>
      <c r="F217" s="186">
        <f t="shared" si="3"/>
        <v>661304</v>
      </c>
    </row>
    <row r="218" spans="1:6" s="52" customFormat="1" ht="26.25" customHeight="1">
      <c r="A218" s="61"/>
      <c r="B218" s="68"/>
      <c r="C218" s="63"/>
      <c r="D218" s="66"/>
      <c r="E218" s="67"/>
      <c r="F218" s="186">
        <f t="shared" si="3"/>
        <v>661304</v>
      </c>
    </row>
    <row r="219" spans="1:6" s="52" customFormat="1" ht="26.25" customHeight="1">
      <c r="A219" s="61"/>
      <c r="B219" s="68"/>
      <c r="C219" s="63"/>
      <c r="D219" s="66"/>
      <c r="E219" s="67"/>
      <c r="F219" s="186">
        <f t="shared" si="3"/>
        <v>661304</v>
      </c>
    </row>
    <row r="220" spans="1:6" s="52" customFormat="1" ht="26.25" customHeight="1">
      <c r="A220" s="61"/>
      <c r="B220" s="68"/>
      <c r="C220" s="63"/>
      <c r="D220" s="66"/>
      <c r="E220" s="67"/>
      <c r="F220" s="186">
        <f t="shared" si="3"/>
        <v>661304</v>
      </c>
    </row>
    <row r="221" spans="1:6" s="52" customFormat="1" ht="26.25" customHeight="1">
      <c r="A221" s="61"/>
      <c r="B221" s="68"/>
      <c r="C221" s="63"/>
      <c r="D221" s="66"/>
      <c r="E221" s="67"/>
      <c r="F221" s="186">
        <f t="shared" si="3"/>
        <v>661304</v>
      </c>
    </row>
    <row r="222" spans="1:6" s="52" customFormat="1" ht="26.25" customHeight="1">
      <c r="A222" s="61"/>
      <c r="B222" s="68"/>
      <c r="C222" s="63"/>
      <c r="D222" s="66"/>
      <c r="E222" s="67"/>
      <c r="F222" s="186">
        <f t="shared" si="3"/>
        <v>661304</v>
      </c>
    </row>
    <row r="223" spans="1:6" s="52" customFormat="1" ht="26.25" customHeight="1">
      <c r="A223" s="61"/>
      <c r="B223" s="68"/>
      <c r="C223" s="63"/>
      <c r="D223" s="66"/>
      <c r="E223" s="67"/>
      <c r="F223" s="186">
        <f t="shared" si="3"/>
        <v>661304</v>
      </c>
    </row>
    <row r="224" spans="1:6" s="52" customFormat="1" ht="26.25" customHeight="1">
      <c r="A224" s="61"/>
      <c r="B224" s="68"/>
      <c r="C224" s="63"/>
      <c r="D224" s="66"/>
      <c r="E224" s="67"/>
      <c r="F224" s="186">
        <f t="shared" si="3"/>
        <v>661304</v>
      </c>
    </row>
    <row r="225" spans="1:6" s="52" customFormat="1" ht="26.25" customHeight="1">
      <c r="A225" s="61"/>
      <c r="B225" s="68"/>
      <c r="C225" s="63"/>
      <c r="D225" s="66"/>
      <c r="E225" s="67"/>
      <c r="F225" s="186">
        <f t="shared" si="3"/>
        <v>661304</v>
      </c>
    </row>
    <row r="226" spans="1:6" s="52" customFormat="1" ht="26.25" customHeight="1">
      <c r="A226" s="61"/>
      <c r="B226" s="68"/>
      <c r="C226" s="63"/>
      <c r="D226" s="66"/>
      <c r="E226" s="67"/>
      <c r="F226" s="186">
        <f t="shared" si="3"/>
        <v>661304</v>
      </c>
    </row>
    <row r="227" spans="1:6" s="52" customFormat="1" ht="26.25" customHeight="1">
      <c r="A227" s="61"/>
      <c r="B227" s="68"/>
      <c r="C227" s="63"/>
      <c r="D227" s="66"/>
      <c r="E227" s="67"/>
      <c r="F227" s="186">
        <f t="shared" si="3"/>
        <v>661304</v>
      </c>
    </row>
    <row r="228" spans="1:6" s="52" customFormat="1" ht="26.25" customHeight="1">
      <c r="A228" s="61"/>
      <c r="B228" s="68"/>
      <c r="C228" s="63"/>
      <c r="D228" s="66"/>
      <c r="E228" s="67"/>
      <c r="F228" s="186">
        <f t="shared" si="3"/>
        <v>661304</v>
      </c>
    </row>
    <row r="229" spans="1:6" s="52" customFormat="1" ht="26.25" customHeight="1">
      <c r="A229" s="61"/>
      <c r="B229" s="68"/>
      <c r="C229" s="63"/>
      <c r="D229" s="66"/>
      <c r="E229" s="67"/>
      <c r="F229" s="186">
        <f t="shared" si="3"/>
        <v>661304</v>
      </c>
    </row>
    <row r="230" spans="1:6" s="52" customFormat="1" ht="26.25" customHeight="1">
      <c r="A230" s="61"/>
      <c r="B230" s="68"/>
      <c r="C230" s="63"/>
      <c r="D230" s="66"/>
      <c r="E230" s="67"/>
      <c r="F230" s="186">
        <f t="shared" si="3"/>
        <v>661304</v>
      </c>
    </row>
    <row r="231" spans="1:6" s="52" customFormat="1" ht="26.25" customHeight="1">
      <c r="A231" s="61"/>
      <c r="B231" s="68"/>
      <c r="C231" s="63"/>
      <c r="D231" s="66"/>
      <c r="E231" s="67"/>
      <c r="F231" s="186">
        <f t="shared" si="3"/>
        <v>661304</v>
      </c>
    </row>
    <row r="232" spans="1:6" s="52" customFormat="1" ht="26.25" customHeight="1">
      <c r="A232" s="61"/>
      <c r="B232" s="68"/>
      <c r="C232" s="63"/>
      <c r="D232" s="66"/>
      <c r="E232" s="67"/>
      <c r="F232" s="186">
        <f t="shared" si="3"/>
        <v>661304</v>
      </c>
    </row>
    <row r="233" spans="1:6" s="52" customFormat="1" ht="26.25" customHeight="1">
      <c r="A233" s="61"/>
      <c r="B233" s="68"/>
      <c r="C233" s="63"/>
      <c r="D233" s="66"/>
      <c r="E233" s="67"/>
      <c r="F233" s="186">
        <f t="shared" si="3"/>
        <v>661304</v>
      </c>
    </row>
    <row r="234" spans="1:6" s="52" customFormat="1" ht="26.25" customHeight="1">
      <c r="A234" s="61"/>
      <c r="B234" s="68"/>
      <c r="C234" s="63"/>
      <c r="D234" s="66"/>
      <c r="E234" s="67"/>
      <c r="F234" s="186">
        <f t="shared" si="3"/>
        <v>661304</v>
      </c>
    </row>
    <row r="235" spans="1:6" s="52" customFormat="1" ht="26.25" customHeight="1">
      <c r="A235" s="61"/>
      <c r="B235" s="68"/>
      <c r="C235" s="63"/>
      <c r="D235" s="66"/>
      <c r="E235" s="67"/>
      <c r="F235" s="186">
        <f t="shared" si="3"/>
        <v>661304</v>
      </c>
    </row>
    <row r="236" spans="1:6" s="52" customFormat="1" ht="26.25" customHeight="1">
      <c r="A236" s="61"/>
      <c r="B236" s="68"/>
      <c r="C236" s="63"/>
      <c r="D236" s="66"/>
      <c r="E236" s="67"/>
      <c r="F236" s="186">
        <f t="shared" si="3"/>
        <v>661304</v>
      </c>
    </row>
    <row r="237" spans="1:6" s="52" customFormat="1" ht="26.25" customHeight="1">
      <c r="A237" s="61"/>
      <c r="B237" s="68"/>
      <c r="C237" s="63"/>
      <c r="D237" s="66"/>
      <c r="E237" s="67"/>
      <c r="F237" s="186">
        <f t="shared" si="3"/>
        <v>661304</v>
      </c>
    </row>
    <row r="238" spans="1:6" s="52" customFormat="1" ht="26.25" customHeight="1">
      <c r="A238" s="61"/>
      <c r="B238" s="68"/>
      <c r="C238" s="63"/>
      <c r="D238" s="66"/>
      <c r="E238" s="67"/>
      <c r="F238" s="186">
        <f t="shared" si="3"/>
        <v>661304</v>
      </c>
    </row>
    <row r="239" spans="1:6" s="52" customFormat="1" ht="26.25" customHeight="1">
      <c r="A239" s="61"/>
      <c r="B239" s="68"/>
      <c r="C239" s="63"/>
      <c r="D239" s="66"/>
      <c r="E239" s="67"/>
      <c r="F239" s="186">
        <f t="shared" si="3"/>
        <v>661304</v>
      </c>
    </row>
    <row r="240" spans="1:6" s="52" customFormat="1" ht="26.25" customHeight="1">
      <c r="A240" s="61"/>
      <c r="B240" s="68"/>
      <c r="C240" s="63"/>
      <c r="D240" s="66"/>
      <c r="E240" s="67"/>
      <c r="F240" s="186">
        <f t="shared" si="3"/>
        <v>661304</v>
      </c>
    </row>
    <row r="241" spans="1:6" s="52" customFormat="1" ht="26.25" customHeight="1">
      <c r="A241" s="61"/>
      <c r="B241" s="68"/>
      <c r="C241" s="63"/>
      <c r="D241" s="66"/>
      <c r="E241" s="67"/>
      <c r="F241" s="186">
        <f t="shared" si="3"/>
        <v>661304</v>
      </c>
    </row>
    <row r="242" spans="1:6" s="52" customFormat="1" ht="26.25" customHeight="1">
      <c r="A242" s="61"/>
      <c r="B242" s="68"/>
      <c r="C242" s="63"/>
      <c r="D242" s="66"/>
      <c r="E242" s="67"/>
      <c r="F242" s="186">
        <f t="shared" si="3"/>
        <v>661304</v>
      </c>
    </row>
    <row r="243" spans="1:6" s="52" customFormat="1" ht="26.25" customHeight="1">
      <c r="A243" s="61"/>
      <c r="B243" s="68"/>
      <c r="C243" s="63"/>
      <c r="D243" s="66"/>
      <c r="E243" s="67"/>
      <c r="F243" s="186">
        <f t="shared" si="3"/>
        <v>661304</v>
      </c>
    </row>
    <row r="244" spans="1:6" s="52" customFormat="1" ht="35.25" customHeight="1">
      <c r="A244" s="61"/>
      <c r="B244" s="68"/>
      <c r="C244" s="63"/>
      <c r="D244" s="66"/>
      <c r="E244" s="67"/>
      <c r="F244" s="186">
        <f t="shared" si="3"/>
        <v>661304</v>
      </c>
    </row>
    <row r="245" spans="1:6" s="52" customFormat="1" ht="26.25" customHeight="1">
      <c r="A245" s="192"/>
      <c r="B245" s="69"/>
      <c r="C245" s="70"/>
      <c r="D245" s="71">
        <f>SUM(D3:D178)</f>
        <v>780331</v>
      </c>
      <c r="E245" s="71">
        <f>SUM(E4:E244)</f>
        <v>119027</v>
      </c>
      <c r="F245" s="51">
        <f>D245-E245</f>
        <v>661304</v>
      </c>
    </row>
    <row r="247" ht="16.5">
      <c r="E247" s="73"/>
    </row>
    <row r="251" ht="16.5">
      <c r="E251" s="73"/>
    </row>
    <row r="256" ht="16.5">
      <c r="K256" s="43" t="s">
        <v>58</v>
      </c>
    </row>
  </sheetData>
  <sheetProtection/>
  <mergeCells count="1">
    <mergeCell ref="A1:F1"/>
  </mergeCells>
  <printOptions/>
  <pageMargins left="0.7" right="0.7" top="0.75" bottom="0.75" header="0.3" footer="0.3"/>
  <pageSetup fitToHeight="0"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H205"/>
  <sheetViews>
    <sheetView tabSelected="1" zoomScalePageLayoutView="0" workbookViewId="0" topLeftCell="A1">
      <selection activeCell="A1" sqref="A1:H1"/>
    </sheetView>
  </sheetViews>
  <sheetFormatPr defaultColWidth="9.00390625" defaultRowHeight="16.5"/>
  <cols>
    <col min="1" max="1" width="9.00390625" style="197" customWidth="1"/>
    <col min="3" max="3" width="34.125" style="0" customWidth="1"/>
    <col min="4" max="4" width="14.25390625" style="0" customWidth="1"/>
    <col min="5" max="5" width="11.375" style="0" customWidth="1"/>
    <col min="6" max="6" width="10.875" style="0" customWidth="1"/>
    <col min="7" max="7" width="9.125" style="0" customWidth="1"/>
    <col min="8" max="8" width="39.875" style="0" customWidth="1"/>
  </cols>
  <sheetData>
    <row r="1" spans="1:8" ht="20.25" thickBot="1">
      <c r="A1" s="372" t="s">
        <v>418</v>
      </c>
      <c r="B1" s="373"/>
      <c r="C1" s="373"/>
      <c r="D1" s="373"/>
      <c r="E1" s="373"/>
      <c r="F1" s="373"/>
      <c r="G1" s="373"/>
      <c r="H1" s="374"/>
    </row>
    <row r="2" spans="1:8" ht="16.5">
      <c r="A2" s="321" t="s">
        <v>59</v>
      </c>
      <c r="B2" s="206" t="s">
        <v>51</v>
      </c>
      <c r="C2" s="207" t="s">
        <v>60</v>
      </c>
      <c r="D2" s="208" t="s">
        <v>61</v>
      </c>
      <c r="E2" s="375" t="s">
        <v>62</v>
      </c>
      <c r="F2" s="376"/>
      <c r="G2" s="206" t="s">
        <v>63</v>
      </c>
      <c r="H2" s="209" t="s">
        <v>64</v>
      </c>
    </row>
    <row r="3" spans="1:8" ht="67.5">
      <c r="A3" s="322"/>
      <c r="B3" s="112"/>
      <c r="C3" s="113" t="s">
        <v>65</v>
      </c>
      <c r="D3" s="114">
        <v>664304</v>
      </c>
      <c r="E3" s="74">
        <v>664304</v>
      </c>
      <c r="F3" s="74">
        <v>664304</v>
      </c>
      <c r="G3" s="74">
        <v>664304</v>
      </c>
      <c r="H3" s="12" t="s">
        <v>101</v>
      </c>
    </row>
    <row r="4" spans="1:8" ht="16.5">
      <c r="A4" s="296" t="s">
        <v>224</v>
      </c>
      <c r="B4" s="108" t="s">
        <v>238</v>
      </c>
      <c r="C4" s="356" t="s">
        <v>66</v>
      </c>
      <c r="D4" s="362">
        <v>60000</v>
      </c>
      <c r="E4" s="75">
        <v>18000</v>
      </c>
      <c r="F4" s="377">
        <f>SUM(E4:E8)</f>
        <v>33200</v>
      </c>
      <c r="G4" s="377">
        <f>G3+F4</f>
        <v>697504</v>
      </c>
      <c r="H4" s="210" t="s">
        <v>225</v>
      </c>
    </row>
    <row r="5" spans="1:8" ht="16.5">
      <c r="A5" s="296" t="s">
        <v>283</v>
      </c>
      <c r="B5" s="108" t="s">
        <v>285</v>
      </c>
      <c r="C5" s="357"/>
      <c r="D5" s="363"/>
      <c r="E5" s="74">
        <v>5200</v>
      </c>
      <c r="F5" s="378"/>
      <c r="G5" s="378"/>
      <c r="H5" s="210" t="s">
        <v>225</v>
      </c>
    </row>
    <row r="6" spans="1:8" ht="16.5">
      <c r="A6" s="296" t="s">
        <v>284</v>
      </c>
      <c r="B6" s="108" t="s">
        <v>285</v>
      </c>
      <c r="C6" s="357"/>
      <c r="D6" s="363"/>
      <c r="E6" s="74">
        <v>5000</v>
      </c>
      <c r="F6" s="378"/>
      <c r="G6" s="378"/>
      <c r="H6" s="210" t="s">
        <v>327</v>
      </c>
    </row>
    <row r="7" spans="1:8" ht="16.5">
      <c r="A7" s="296" t="s">
        <v>325</v>
      </c>
      <c r="B7" s="108" t="s">
        <v>326</v>
      </c>
      <c r="C7" s="357"/>
      <c r="D7" s="363"/>
      <c r="E7" s="74">
        <v>5000</v>
      </c>
      <c r="F7" s="378"/>
      <c r="G7" s="378"/>
      <c r="H7" s="210" t="s">
        <v>328</v>
      </c>
    </row>
    <row r="8" spans="1:8" ht="16.5">
      <c r="A8" s="296"/>
      <c r="B8" s="108"/>
      <c r="C8" s="357"/>
      <c r="D8" s="363"/>
      <c r="E8" s="74"/>
      <c r="F8" s="378"/>
      <c r="G8" s="378"/>
      <c r="H8" s="210"/>
    </row>
    <row r="9" spans="1:8" ht="16.5">
      <c r="A9" s="296" t="s">
        <v>174</v>
      </c>
      <c r="B9" s="108" t="s">
        <v>192</v>
      </c>
      <c r="C9" s="356" t="s">
        <v>67</v>
      </c>
      <c r="D9" s="362">
        <v>0</v>
      </c>
      <c r="E9" s="74">
        <v>3000</v>
      </c>
      <c r="F9" s="359">
        <f>SUM(E9:E19)</f>
        <v>38800</v>
      </c>
      <c r="G9" s="359">
        <f>G4+F9</f>
        <v>736304</v>
      </c>
      <c r="H9" s="211" t="s">
        <v>175</v>
      </c>
    </row>
    <row r="10" spans="1:8" ht="16.5">
      <c r="A10" s="296" t="s">
        <v>224</v>
      </c>
      <c r="B10" s="108" t="s">
        <v>228</v>
      </c>
      <c r="C10" s="357"/>
      <c r="D10" s="363"/>
      <c r="E10" s="74">
        <v>10000</v>
      </c>
      <c r="F10" s="360"/>
      <c r="G10" s="360"/>
      <c r="H10" s="211" t="s">
        <v>221</v>
      </c>
    </row>
    <row r="11" spans="1:8" ht="16.5">
      <c r="A11" s="296" t="s">
        <v>286</v>
      </c>
      <c r="B11" s="108" t="s">
        <v>285</v>
      </c>
      <c r="C11" s="357"/>
      <c r="D11" s="363"/>
      <c r="E11" s="74">
        <v>4800</v>
      </c>
      <c r="F11" s="360"/>
      <c r="G11" s="360"/>
      <c r="H11" s="211" t="s">
        <v>288</v>
      </c>
    </row>
    <row r="12" spans="1:8" ht="16.5">
      <c r="A12" s="296" t="s">
        <v>287</v>
      </c>
      <c r="B12" s="108" t="s">
        <v>285</v>
      </c>
      <c r="C12" s="357"/>
      <c r="D12" s="363"/>
      <c r="E12" s="74">
        <v>5000</v>
      </c>
      <c r="F12" s="360"/>
      <c r="G12" s="360"/>
      <c r="H12" s="211" t="s">
        <v>289</v>
      </c>
    </row>
    <row r="13" spans="1:8" s="197" customFormat="1" ht="16.5">
      <c r="A13" s="296" t="s">
        <v>335</v>
      </c>
      <c r="B13" s="297" t="s">
        <v>350</v>
      </c>
      <c r="C13" s="357"/>
      <c r="D13" s="363"/>
      <c r="E13" s="298">
        <v>3000</v>
      </c>
      <c r="F13" s="360"/>
      <c r="G13" s="360"/>
      <c r="H13" s="299" t="s">
        <v>336</v>
      </c>
    </row>
    <row r="14" spans="1:8" s="197" customFormat="1" ht="16.5">
      <c r="A14" s="300" t="s">
        <v>348</v>
      </c>
      <c r="B14" s="297" t="s">
        <v>350</v>
      </c>
      <c r="C14" s="357"/>
      <c r="D14" s="301"/>
      <c r="E14" s="302">
        <v>1000</v>
      </c>
      <c r="F14" s="360"/>
      <c r="G14" s="360"/>
      <c r="H14" s="299" t="s">
        <v>349</v>
      </c>
    </row>
    <row r="15" spans="1:8" s="293" customFormat="1" ht="28.5">
      <c r="A15" s="302" t="s">
        <v>356</v>
      </c>
      <c r="B15" s="319" t="s">
        <v>382</v>
      </c>
      <c r="C15" s="357"/>
      <c r="D15" s="294"/>
      <c r="E15" s="302">
        <v>11000</v>
      </c>
      <c r="F15" s="360"/>
      <c r="G15" s="360"/>
      <c r="H15" s="299" t="s">
        <v>357</v>
      </c>
    </row>
    <row r="16" spans="1:8" s="293" customFormat="1" ht="16.5">
      <c r="A16" s="302" t="s">
        <v>412</v>
      </c>
      <c r="B16" s="302" t="s">
        <v>410</v>
      </c>
      <c r="C16" s="357"/>
      <c r="D16" s="295"/>
      <c r="E16" s="302">
        <v>1000</v>
      </c>
      <c r="F16" s="360"/>
      <c r="G16" s="360"/>
      <c r="H16" s="299" t="s">
        <v>413</v>
      </c>
    </row>
    <row r="17" spans="1:8" s="293" customFormat="1" ht="16.5">
      <c r="A17" s="315"/>
      <c r="B17" s="302"/>
      <c r="C17" s="357"/>
      <c r="D17" s="295"/>
      <c r="E17" s="302"/>
      <c r="F17" s="360"/>
      <c r="G17" s="360"/>
      <c r="H17" s="299"/>
    </row>
    <row r="18" spans="1:8" s="293" customFormat="1" ht="16.5">
      <c r="A18" s="315"/>
      <c r="B18" s="302"/>
      <c r="C18" s="357"/>
      <c r="D18" s="295"/>
      <c r="E18" s="302"/>
      <c r="F18" s="360"/>
      <c r="G18" s="360"/>
      <c r="H18" s="299"/>
    </row>
    <row r="19" spans="1:8" s="293" customFormat="1" ht="16.5">
      <c r="A19" s="315"/>
      <c r="B19" s="302"/>
      <c r="C19" s="358"/>
      <c r="D19" s="295"/>
      <c r="E19" s="302"/>
      <c r="F19" s="361"/>
      <c r="G19" s="361"/>
      <c r="H19" s="299"/>
    </row>
    <row r="20" spans="1:8" ht="16.5">
      <c r="A20" s="323"/>
      <c r="B20" s="119"/>
      <c r="C20" s="115" t="s">
        <v>68</v>
      </c>
      <c r="D20" s="200">
        <v>0</v>
      </c>
      <c r="E20" s="79"/>
      <c r="F20" s="76">
        <f>SUM(E20:E20)</f>
        <v>0</v>
      </c>
      <c r="G20" s="76">
        <f>G9+F20</f>
        <v>736304</v>
      </c>
      <c r="H20" s="299"/>
    </row>
    <row r="21" spans="1:8" ht="16.5">
      <c r="A21" s="213" t="s">
        <v>416</v>
      </c>
      <c r="B21" s="160"/>
      <c r="C21" s="356" t="s">
        <v>97</v>
      </c>
      <c r="D21" s="370">
        <v>74000</v>
      </c>
      <c r="E21" s="161">
        <v>39100</v>
      </c>
      <c r="F21" s="380">
        <f>SUM(E21:E22)</f>
        <v>39100</v>
      </c>
      <c r="G21" s="380">
        <f>G20+F21</f>
        <v>775404</v>
      </c>
      <c r="H21" s="299" t="s">
        <v>417</v>
      </c>
    </row>
    <row r="22" spans="1:8" ht="16.5">
      <c r="A22" s="324"/>
      <c r="B22" s="117"/>
      <c r="C22" s="358"/>
      <c r="D22" s="371"/>
      <c r="E22" s="161"/>
      <c r="F22" s="381"/>
      <c r="G22" s="381"/>
      <c r="H22" s="214"/>
    </row>
    <row r="23" spans="1:8" ht="16.5">
      <c r="A23" s="296" t="s">
        <v>237</v>
      </c>
      <c r="B23" s="160" t="s">
        <v>231</v>
      </c>
      <c r="C23" s="356" t="s">
        <v>69</v>
      </c>
      <c r="D23" s="370">
        <v>1600</v>
      </c>
      <c r="E23" s="81">
        <v>2318</v>
      </c>
      <c r="F23" s="359">
        <f>SUM(E23:E27)</f>
        <v>4927</v>
      </c>
      <c r="G23" s="359">
        <f>G21+F23</f>
        <v>780331</v>
      </c>
      <c r="H23" s="211" t="s">
        <v>232</v>
      </c>
    </row>
    <row r="24" spans="1:8" ht="16.5">
      <c r="A24" s="296" t="s">
        <v>230</v>
      </c>
      <c r="B24" s="160" t="s">
        <v>231</v>
      </c>
      <c r="C24" s="357"/>
      <c r="D24" s="379"/>
      <c r="E24" s="81">
        <v>2318</v>
      </c>
      <c r="F24" s="360"/>
      <c r="G24" s="360"/>
      <c r="H24" s="211" t="s">
        <v>233</v>
      </c>
    </row>
    <row r="25" spans="1:8" ht="16.5">
      <c r="A25" s="296" t="s">
        <v>319</v>
      </c>
      <c r="B25" s="160" t="s">
        <v>317</v>
      </c>
      <c r="C25" s="357"/>
      <c r="D25" s="285"/>
      <c r="E25" s="81">
        <v>291</v>
      </c>
      <c r="F25" s="360"/>
      <c r="G25" s="360"/>
      <c r="H25" s="211" t="s">
        <v>318</v>
      </c>
    </row>
    <row r="26" spans="1:8" ht="16.5">
      <c r="A26" s="296"/>
      <c r="B26" s="160"/>
      <c r="C26" s="357"/>
      <c r="D26" s="292"/>
      <c r="E26" s="81"/>
      <c r="F26" s="360"/>
      <c r="G26" s="360"/>
      <c r="H26" s="211"/>
    </row>
    <row r="27" spans="1:8" ht="16.5">
      <c r="A27" s="296"/>
      <c r="B27" s="160"/>
      <c r="C27" s="358"/>
      <c r="D27" s="285"/>
      <c r="E27" s="81"/>
      <c r="F27" s="361"/>
      <c r="G27" s="361"/>
      <c r="H27" s="211"/>
    </row>
    <row r="28" spans="1:8" ht="16.5">
      <c r="A28" s="296"/>
      <c r="B28" s="108"/>
      <c r="C28" s="382" t="s">
        <v>98</v>
      </c>
      <c r="D28" s="370">
        <v>0</v>
      </c>
      <c r="E28" s="74"/>
      <c r="F28" s="368">
        <f>SUM(E28:E29)</f>
        <v>0</v>
      </c>
      <c r="G28" s="359">
        <f>G23+F28</f>
        <v>780331</v>
      </c>
      <c r="H28" s="215"/>
    </row>
    <row r="29" spans="1:8" ht="16.5">
      <c r="A29" s="296"/>
      <c r="B29" s="116"/>
      <c r="C29" s="383"/>
      <c r="D29" s="379"/>
      <c r="E29" s="74"/>
      <c r="F29" s="369"/>
      <c r="G29" s="360"/>
      <c r="H29" s="215"/>
    </row>
    <row r="30" spans="1:8" ht="16.5">
      <c r="A30" s="325"/>
      <c r="B30" s="167"/>
      <c r="C30" s="356" t="s">
        <v>70</v>
      </c>
      <c r="D30" s="362">
        <v>51622</v>
      </c>
      <c r="E30" s="167"/>
      <c r="F30" s="364">
        <f>SUM(E30:E33)</f>
        <v>0</v>
      </c>
      <c r="G30" s="359">
        <f>G28+F30</f>
        <v>780331</v>
      </c>
      <c r="H30" s="216"/>
    </row>
    <row r="31" spans="1:8" ht="25.5" customHeight="1">
      <c r="A31" s="325"/>
      <c r="B31" s="167"/>
      <c r="C31" s="357"/>
      <c r="D31" s="363"/>
      <c r="E31" s="167"/>
      <c r="F31" s="365"/>
      <c r="G31" s="360"/>
      <c r="H31" s="216"/>
    </row>
    <row r="32" spans="1:8" ht="16.5">
      <c r="A32" s="325"/>
      <c r="B32" s="167"/>
      <c r="C32" s="357"/>
      <c r="D32" s="363"/>
      <c r="E32" s="167"/>
      <c r="F32" s="365"/>
      <c r="G32" s="360"/>
      <c r="H32" s="216"/>
    </row>
    <row r="33" spans="1:8" ht="16.5">
      <c r="A33" s="296"/>
      <c r="B33" s="116"/>
      <c r="C33" s="357"/>
      <c r="D33" s="363"/>
      <c r="E33" s="75"/>
      <c r="F33" s="365"/>
      <c r="G33" s="360"/>
      <c r="H33" s="211"/>
    </row>
    <row r="34" spans="1:8" ht="16.5">
      <c r="A34" s="296"/>
      <c r="B34" s="183"/>
      <c r="C34" s="356" t="s">
        <v>93</v>
      </c>
      <c r="D34" s="366">
        <v>0</v>
      </c>
      <c r="E34" s="74"/>
      <c r="F34" s="368">
        <f>SUM(E34:E35)</f>
        <v>0</v>
      </c>
      <c r="G34" s="359">
        <f>G30+F34</f>
        <v>780331</v>
      </c>
      <c r="H34" s="215"/>
    </row>
    <row r="35" spans="1:8" ht="16.5">
      <c r="A35" s="296"/>
      <c r="B35" s="183"/>
      <c r="C35" s="357"/>
      <c r="D35" s="367"/>
      <c r="E35" s="74"/>
      <c r="F35" s="369"/>
      <c r="G35" s="360"/>
      <c r="H35" s="210"/>
    </row>
    <row r="36" spans="1:8" ht="16.5">
      <c r="A36" s="323"/>
      <c r="B36" s="183"/>
      <c r="C36" s="356" t="s">
        <v>94</v>
      </c>
      <c r="D36" s="199"/>
      <c r="E36" s="79"/>
      <c r="F36" s="368">
        <f>SUM(E36:E37)</f>
        <v>0</v>
      </c>
      <c r="G36" s="359">
        <f>G34+F36</f>
        <v>780331</v>
      </c>
      <c r="H36" s="212"/>
    </row>
    <row r="37" spans="1:8" ht="16.5">
      <c r="A37" s="323"/>
      <c r="B37" s="183"/>
      <c r="C37" s="357"/>
      <c r="D37" s="199"/>
      <c r="E37" s="79"/>
      <c r="F37" s="369"/>
      <c r="G37" s="360"/>
      <c r="H37" s="212"/>
    </row>
    <row r="38" spans="1:8" ht="17.25" thickBot="1">
      <c r="A38" s="326">
        <f>G36</f>
        <v>780331</v>
      </c>
      <c r="B38" s="217"/>
      <c r="C38" s="218" t="s">
        <v>25</v>
      </c>
      <c r="D38" s="219">
        <f>SUM(D3:D35)</f>
        <v>851526</v>
      </c>
      <c r="E38" s="220"/>
      <c r="F38" s="220">
        <f>SUM(F3:F37)</f>
        <v>780331</v>
      </c>
      <c r="G38" s="220">
        <f>G36</f>
        <v>780331</v>
      </c>
      <c r="H38" s="221"/>
    </row>
    <row r="39" spans="1:8" ht="16.5">
      <c r="A39" s="327" t="s">
        <v>59</v>
      </c>
      <c r="B39" s="222" t="s">
        <v>51</v>
      </c>
      <c r="C39" s="223" t="s">
        <v>60</v>
      </c>
      <c r="D39" s="224" t="s">
        <v>71</v>
      </c>
      <c r="E39" s="225"/>
      <c r="F39" s="226" t="s">
        <v>54</v>
      </c>
      <c r="G39" s="225" t="s">
        <v>55</v>
      </c>
      <c r="H39" s="227" t="s">
        <v>64</v>
      </c>
    </row>
    <row r="40" spans="1:8" ht="16.5">
      <c r="A40" s="328" t="s">
        <v>1</v>
      </c>
      <c r="B40" s="120"/>
      <c r="C40" s="121" t="s">
        <v>2</v>
      </c>
      <c r="D40" s="122">
        <v>3000</v>
      </c>
      <c r="E40" s="83"/>
      <c r="F40" s="84"/>
      <c r="G40" s="85"/>
      <c r="H40" s="13" t="s">
        <v>35</v>
      </c>
    </row>
    <row r="41" spans="1:8" ht="16.5">
      <c r="A41" s="328"/>
      <c r="B41" s="120"/>
      <c r="C41" s="121"/>
      <c r="D41" s="122"/>
      <c r="E41" s="83"/>
      <c r="F41" s="84"/>
      <c r="G41" s="85"/>
      <c r="H41" s="13"/>
    </row>
    <row r="42" spans="1:8" ht="16.5">
      <c r="A42" s="328"/>
      <c r="B42" s="120"/>
      <c r="C42" s="121"/>
      <c r="D42" s="122"/>
      <c r="E42" s="83"/>
      <c r="F42" s="84"/>
      <c r="G42" s="85"/>
      <c r="H42" s="13"/>
    </row>
    <row r="43" spans="1:8" ht="16.5">
      <c r="A43" s="228"/>
      <c r="B43" s="121"/>
      <c r="C43" s="121"/>
      <c r="D43" s="123"/>
      <c r="E43" s="74"/>
      <c r="F43" s="86"/>
      <c r="G43" s="85"/>
      <c r="H43" s="229"/>
    </row>
    <row r="44" spans="1:8" ht="17.25" thickBot="1">
      <c r="A44" s="329"/>
      <c r="B44" s="124"/>
      <c r="C44" s="125" t="s">
        <v>25</v>
      </c>
      <c r="D44" s="87">
        <f>SUM(D40:D43)</f>
        <v>3000</v>
      </c>
      <c r="E44" s="87"/>
      <c r="F44" s="87">
        <f>SUM(F43:F43)</f>
        <v>0</v>
      </c>
      <c r="G44" s="87">
        <f>D44-F44</f>
        <v>3000</v>
      </c>
      <c r="H44" s="230"/>
    </row>
    <row r="45" spans="1:8" ht="17.25" thickTop="1">
      <c r="A45" s="244" t="s">
        <v>3</v>
      </c>
      <c r="B45" s="126"/>
      <c r="C45" s="121" t="s">
        <v>4</v>
      </c>
      <c r="D45" s="127">
        <v>5000</v>
      </c>
      <c r="E45" s="88"/>
      <c r="F45" s="89"/>
      <c r="G45" s="90"/>
      <c r="H45" s="231"/>
    </row>
    <row r="46" spans="1:8" ht="16.5">
      <c r="A46" s="296" t="s">
        <v>206</v>
      </c>
      <c r="B46" s="116" t="s">
        <v>226</v>
      </c>
      <c r="C46" s="128" t="s">
        <v>207</v>
      </c>
      <c r="D46" s="114"/>
      <c r="E46" s="83"/>
      <c r="F46" s="96">
        <v>3150</v>
      </c>
      <c r="G46" s="83"/>
      <c r="H46" s="316"/>
    </row>
    <row r="47" spans="1:8" ht="16.5">
      <c r="A47" s="296" t="s">
        <v>208</v>
      </c>
      <c r="B47" s="116" t="s">
        <v>226</v>
      </c>
      <c r="C47" s="128" t="s">
        <v>209</v>
      </c>
      <c r="D47" s="114"/>
      <c r="E47" s="83"/>
      <c r="F47" s="96">
        <v>154</v>
      </c>
      <c r="G47" s="83"/>
      <c r="H47" s="316"/>
    </row>
    <row r="48" spans="1:8" ht="16.5">
      <c r="A48" s="232"/>
      <c r="B48" s="204"/>
      <c r="C48" s="121"/>
      <c r="D48" s="123"/>
      <c r="E48" s="93"/>
      <c r="F48" s="86"/>
      <c r="G48" s="85"/>
      <c r="H48" s="317"/>
    </row>
    <row r="49" spans="1:8" ht="16.5">
      <c r="A49" s="330"/>
      <c r="B49" s="158"/>
      <c r="C49" s="289"/>
      <c r="D49" s="123"/>
      <c r="E49" s="83"/>
      <c r="F49" s="91"/>
      <c r="G49" s="85"/>
      <c r="H49" s="317"/>
    </row>
    <row r="50" spans="1:8" ht="17.25" thickBot="1">
      <c r="A50" s="329"/>
      <c r="B50" s="124"/>
      <c r="C50" s="125" t="s">
        <v>25</v>
      </c>
      <c r="D50" s="87">
        <f>SUM(D45:D47)</f>
        <v>5000</v>
      </c>
      <c r="E50" s="87"/>
      <c r="F50" s="87">
        <f>SUM(F46:F49)</f>
        <v>3304</v>
      </c>
      <c r="G50" s="87">
        <f>D50-F50</f>
        <v>1696</v>
      </c>
      <c r="H50" s="230"/>
    </row>
    <row r="51" spans="1:8" ht="21.75" thickTop="1">
      <c r="A51" s="244" t="s">
        <v>5</v>
      </c>
      <c r="B51" s="126"/>
      <c r="C51" s="128" t="s">
        <v>6</v>
      </c>
      <c r="D51" s="122">
        <v>45000</v>
      </c>
      <c r="E51" s="88"/>
      <c r="F51" s="92"/>
      <c r="G51" s="85"/>
      <c r="H51" s="40" t="s">
        <v>165</v>
      </c>
    </row>
    <row r="52" spans="1:8" ht="16.5">
      <c r="A52" s="296" t="s">
        <v>320</v>
      </c>
      <c r="B52" s="116" t="s">
        <v>322</v>
      </c>
      <c r="C52" s="128" t="s">
        <v>321</v>
      </c>
      <c r="D52" s="131"/>
      <c r="E52" s="83"/>
      <c r="F52" s="96">
        <v>3000</v>
      </c>
      <c r="G52" s="76"/>
      <c r="H52" s="238"/>
    </row>
    <row r="53" spans="1:8" ht="16.5">
      <c r="A53" s="331"/>
      <c r="B53" s="164"/>
      <c r="C53" s="128"/>
      <c r="D53" s="122"/>
      <c r="E53" s="83"/>
      <c r="F53" s="84"/>
      <c r="G53" s="85"/>
      <c r="H53" s="40"/>
    </row>
    <row r="54" spans="1:8" ht="16.5">
      <c r="A54" s="331"/>
      <c r="B54" s="164"/>
      <c r="C54" s="128"/>
      <c r="D54" s="122"/>
      <c r="E54" s="80"/>
      <c r="F54" s="106"/>
      <c r="G54" s="85"/>
      <c r="H54" s="40"/>
    </row>
    <row r="55" spans="1:8" ht="16.5">
      <c r="A55" s="331"/>
      <c r="B55" s="164"/>
      <c r="C55" s="128"/>
      <c r="D55" s="122"/>
      <c r="E55" s="80"/>
      <c r="F55" s="106"/>
      <c r="G55" s="85"/>
      <c r="H55" s="40"/>
    </row>
    <row r="56" spans="1:8" ht="16.5">
      <c r="A56" s="331"/>
      <c r="B56" s="164"/>
      <c r="C56" s="128"/>
      <c r="D56" s="122"/>
      <c r="E56" s="80"/>
      <c r="F56" s="106"/>
      <c r="G56" s="85"/>
      <c r="H56" s="40"/>
    </row>
    <row r="57" spans="1:8" ht="16.5">
      <c r="A57" s="331"/>
      <c r="B57" s="164"/>
      <c r="C57" s="128"/>
      <c r="D57" s="122"/>
      <c r="E57" s="80"/>
      <c r="F57" s="106"/>
      <c r="G57" s="85"/>
      <c r="H57" s="40"/>
    </row>
    <row r="58" spans="1:8" ht="16.5">
      <c r="A58" s="331"/>
      <c r="B58" s="164"/>
      <c r="C58" s="128"/>
      <c r="D58" s="122"/>
      <c r="E58" s="80"/>
      <c r="F58" s="106"/>
      <c r="G58" s="85"/>
      <c r="H58" s="40"/>
    </row>
    <row r="59" spans="1:8" ht="17.25" thickBot="1">
      <c r="A59" s="329"/>
      <c r="B59" s="124"/>
      <c r="C59" s="125" t="s">
        <v>25</v>
      </c>
      <c r="D59" s="87">
        <f>SUM(D51:D58)</f>
        <v>45000</v>
      </c>
      <c r="E59" s="87"/>
      <c r="F59" s="87">
        <f>SUM(F52:F58)</f>
        <v>3000</v>
      </c>
      <c r="G59" s="87">
        <f>D59-F59</f>
        <v>42000</v>
      </c>
      <c r="H59" s="230"/>
    </row>
    <row r="60" spans="1:8" ht="17.25" thickTop="1">
      <c r="A60" s="244" t="s">
        <v>7</v>
      </c>
      <c r="B60" s="126"/>
      <c r="C60" s="128" t="s">
        <v>8</v>
      </c>
      <c r="D60" s="122">
        <v>20000</v>
      </c>
      <c r="E60" s="94"/>
      <c r="F60" s="89"/>
      <c r="G60" s="83"/>
      <c r="H60" s="12" t="s">
        <v>134</v>
      </c>
    </row>
    <row r="61" spans="1:8" ht="42.75">
      <c r="A61" s="296" t="s">
        <v>301</v>
      </c>
      <c r="B61" s="116" t="s">
        <v>306</v>
      </c>
      <c r="C61" s="145" t="s">
        <v>298</v>
      </c>
      <c r="D61" s="131"/>
      <c r="E61" s="76"/>
      <c r="F61" s="95">
        <v>2000</v>
      </c>
      <c r="G61" s="76"/>
      <c r="H61" s="238"/>
    </row>
    <row r="62" spans="1:8" ht="16.5">
      <c r="A62" s="296" t="s">
        <v>302</v>
      </c>
      <c r="B62" s="116" t="s">
        <v>306</v>
      </c>
      <c r="C62" s="128" t="s">
        <v>303</v>
      </c>
      <c r="D62" s="131"/>
      <c r="E62" s="76"/>
      <c r="F62" s="95">
        <v>2000</v>
      </c>
      <c r="G62" s="76"/>
      <c r="H62" s="238"/>
    </row>
    <row r="63" spans="1:8" ht="28.5">
      <c r="A63" s="296" t="s">
        <v>314</v>
      </c>
      <c r="B63" s="116" t="s">
        <v>329</v>
      </c>
      <c r="C63" s="145" t="s">
        <v>313</v>
      </c>
      <c r="D63" s="122"/>
      <c r="E63" s="93"/>
      <c r="F63" s="91">
        <v>2500</v>
      </c>
      <c r="G63" s="83"/>
      <c r="H63" s="170"/>
    </row>
    <row r="64" spans="1:8" ht="16.5">
      <c r="A64" s="331"/>
      <c r="B64" s="164"/>
      <c r="C64" s="128"/>
      <c r="D64" s="122"/>
      <c r="E64" s="93"/>
      <c r="F64" s="91"/>
      <c r="G64" s="83"/>
      <c r="H64" s="170"/>
    </row>
    <row r="65" spans="1:8" ht="16.5">
      <c r="A65" s="213"/>
      <c r="B65" s="129"/>
      <c r="C65" s="130"/>
      <c r="D65" s="200"/>
      <c r="E65" s="79"/>
      <c r="F65" s="95"/>
      <c r="G65" s="83"/>
      <c r="H65" s="233"/>
    </row>
    <row r="66" spans="1:8" ht="17.25" thickBot="1">
      <c r="A66" s="332"/>
      <c r="B66" s="155"/>
      <c r="C66" s="125" t="s">
        <v>25</v>
      </c>
      <c r="D66" s="87">
        <f>SUM(D60:D65)</f>
        <v>20000</v>
      </c>
      <c r="E66" s="87"/>
      <c r="F66" s="87">
        <f>SUM(F61:F65)</f>
        <v>6500</v>
      </c>
      <c r="G66" s="87">
        <f>D66-F66</f>
        <v>13500</v>
      </c>
      <c r="H66" s="234"/>
    </row>
    <row r="67" spans="1:8" ht="17.25" thickTop="1">
      <c r="A67" s="328" t="s">
        <v>72</v>
      </c>
      <c r="B67" s="120"/>
      <c r="C67" s="142" t="s">
        <v>10</v>
      </c>
      <c r="D67" s="143">
        <v>13000</v>
      </c>
      <c r="E67" s="168"/>
      <c r="F67" s="169"/>
      <c r="G67" s="76"/>
      <c r="H67" s="170" t="s">
        <v>92</v>
      </c>
    </row>
    <row r="68" spans="1:8" ht="16.5">
      <c r="A68" s="328"/>
      <c r="B68" s="120"/>
      <c r="C68" s="142"/>
      <c r="D68" s="143"/>
      <c r="E68" s="102"/>
      <c r="F68" s="205"/>
      <c r="G68" s="76"/>
      <c r="H68" s="170"/>
    </row>
    <row r="69" spans="1:8" ht="16.5">
      <c r="A69" s="328"/>
      <c r="B69" s="120"/>
      <c r="C69" s="142"/>
      <c r="D69" s="143"/>
      <c r="E69" s="102"/>
      <c r="F69" s="205"/>
      <c r="G69" s="76"/>
      <c r="H69" s="170"/>
    </row>
    <row r="70" spans="1:8" ht="16.5">
      <c r="A70" s="322"/>
      <c r="B70" s="112"/>
      <c r="C70" s="174"/>
      <c r="D70" s="175"/>
      <c r="E70" s="159"/>
      <c r="F70" s="91"/>
      <c r="G70" s="159"/>
      <c r="H70" s="235"/>
    </row>
    <row r="71" spans="1:8" ht="17.25" thickBot="1">
      <c r="A71" s="333"/>
      <c r="B71" s="171"/>
      <c r="C71" s="172" t="s">
        <v>25</v>
      </c>
      <c r="D71" s="173">
        <f>SUM(D67:D70)</f>
        <v>13000</v>
      </c>
      <c r="E71" s="173"/>
      <c r="F71" s="173">
        <f>SUM(F70:F70)</f>
        <v>0</v>
      </c>
      <c r="G71" s="173">
        <f>D71-F71</f>
        <v>13000</v>
      </c>
      <c r="H71" s="236"/>
    </row>
    <row r="72" spans="1:8" ht="17.25" thickTop="1">
      <c r="A72" s="244" t="s">
        <v>73</v>
      </c>
      <c r="B72" s="132"/>
      <c r="C72" s="128" t="s">
        <v>12</v>
      </c>
      <c r="D72" s="122">
        <v>16000</v>
      </c>
      <c r="E72" s="94"/>
      <c r="F72" s="89"/>
      <c r="G72" s="97"/>
      <c r="H72" s="237" t="s">
        <v>166</v>
      </c>
    </row>
    <row r="73" spans="1:8" ht="16.5">
      <c r="A73" s="296" t="s">
        <v>189</v>
      </c>
      <c r="B73" s="116" t="s">
        <v>193</v>
      </c>
      <c r="C73" s="128" t="s">
        <v>191</v>
      </c>
      <c r="D73" s="131"/>
      <c r="E73" s="76"/>
      <c r="F73" s="95">
        <v>3000</v>
      </c>
      <c r="G73" s="76"/>
      <c r="H73" s="238"/>
    </row>
    <row r="74" spans="1:8" ht="16.5">
      <c r="A74" s="300" t="s">
        <v>234</v>
      </c>
      <c r="B74" s="108" t="s">
        <v>261</v>
      </c>
      <c r="C74" s="128" t="s">
        <v>244</v>
      </c>
      <c r="D74" s="131"/>
      <c r="E74" s="76"/>
      <c r="F74" s="95">
        <v>423</v>
      </c>
      <c r="G74" s="76"/>
      <c r="H74" s="238"/>
    </row>
    <row r="75" spans="1:8" ht="16.5">
      <c r="A75" s="300" t="s">
        <v>235</v>
      </c>
      <c r="B75" s="108" t="s">
        <v>261</v>
      </c>
      <c r="C75" s="128" t="s">
        <v>245</v>
      </c>
      <c r="D75" s="131"/>
      <c r="E75" s="76"/>
      <c r="F75" s="95">
        <v>350</v>
      </c>
      <c r="G75" s="76"/>
      <c r="H75" s="238"/>
    </row>
    <row r="76" spans="1:8" ht="16.5">
      <c r="A76" s="300" t="s">
        <v>236</v>
      </c>
      <c r="B76" s="108" t="s">
        <v>261</v>
      </c>
      <c r="C76" s="128" t="s">
        <v>246</v>
      </c>
      <c r="D76" s="131"/>
      <c r="E76" s="76"/>
      <c r="F76" s="95">
        <v>386</v>
      </c>
      <c r="G76" s="76"/>
      <c r="H76" s="238"/>
    </row>
    <row r="77" spans="1:8" ht="16.5">
      <c r="A77" s="300"/>
      <c r="B77" s="146"/>
      <c r="C77" s="142"/>
      <c r="D77" s="131"/>
      <c r="E77" s="76"/>
      <c r="F77" s="95"/>
      <c r="G77" s="76"/>
      <c r="H77" s="238"/>
    </row>
    <row r="78" spans="1:8" ht="16.5">
      <c r="A78" s="300"/>
      <c r="B78" s="146"/>
      <c r="C78" s="142"/>
      <c r="D78" s="131"/>
      <c r="E78" s="76"/>
      <c r="F78" s="95"/>
      <c r="G78" s="76"/>
      <c r="H78" s="238"/>
    </row>
    <row r="79" spans="1:8" ht="16.5">
      <c r="A79" s="300"/>
      <c r="B79" s="118"/>
      <c r="C79" s="142"/>
      <c r="D79" s="131"/>
      <c r="E79" s="76"/>
      <c r="F79" s="95"/>
      <c r="G79" s="76"/>
      <c r="H79" s="238"/>
    </row>
    <row r="80" spans="1:8" ht="17.25" thickBot="1">
      <c r="A80" s="329"/>
      <c r="B80" s="124"/>
      <c r="C80" s="125" t="s">
        <v>25</v>
      </c>
      <c r="D80" s="87">
        <f>SUM(D72:D72)</f>
        <v>16000</v>
      </c>
      <c r="E80" s="87"/>
      <c r="F80" s="87">
        <f>SUM(F73:F79)</f>
        <v>4159</v>
      </c>
      <c r="G80" s="87">
        <f>D80-F80</f>
        <v>11841</v>
      </c>
      <c r="H80" s="239"/>
    </row>
    <row r="81" spans="1:8" ht="17.25" thickTop="1">
      <c r="A81" s="328" t="s">
        <v>74</v>
      </c>
      <c r="B81" s="112"/>
      <c r="C81" s="128" t="s">
        <v>14</v>
      </c>
      <c r="D81" s="198">
        <v>100000</v>
      </c>
      <c r="E81" s="93"/>
      <c r="F81" s="95"/>
      <c r="G81" s="93"/>
      <c r="H81" s="12" t="s">
        <v>44</v>
      </c>
    </row>
    <row r="82" spans="1:8" ht="16.5">
      <c r="A82" s="296"/>
      <c r="B82" s="116"/>
      <c r="C82" s="128"/>
      <c r="D82" s="131"/>
      <c r="E82" s="76"/>
      <c r="F82" s="96"/>
      <c r="G82" s="163"/>
      <c r="H82" s="238"/>
    </row>
    <row r="83" spans="1:8" ht="16.5">
      <c r="A83" s="334"/>
      <c r="B83" s="133"/>
      <c r="C83" s="134"/>
      <c r="D83" s="135"/>
      <c r="E83" s="100"/>
      <c r="F83" s="95"/>
      <c r="G83" s="100"/>
      <c r="H83" s="240"/>
    </row>
    <row r="84" spans="1:8" ht="17.25" thickBot="1">
      <c r="A84" s="332"/>
      <c r="B84" s="155"/>
      <c r="C84" s="156" t="s">
        <v>25</v>
      </c>
      <c r="D84" s="110">
        <f>SUM(D81:D81)</f>
        <v>100000</v>
      </c>
      <c r="E84" s="110"/>
      <c r="F84" s="110">
        <f>SUM(F82:F83)</f>
        <v>0</v>
      </c>
      <c r="G84" s="110">
        <f>D84-F84</f>
        <v>100000</v>
      </c>
      <c r="H84" s="263"/>
    </row>
    <row r="85" spans="1:8" ht="16.5">
      <c r="A85" s="335" t="s">
        <v>75</v>
      </c>
      <c r="B85" s="266"/>
      <c r="C85" s="162" t="s">
        <v>16</v>
      </c>
      <c r="D85" s="267">
        <v>40000</v>
      </c>
      <c r="E85" s="268"/>
      <c r="F85" s="269"/>
      <c r="G85" s="268"/>
      <c r="H85" s="270" t="s">
        <v>36</v>
      </c>
    </row>
    <row r="86" spans="1:8" ht="16.5">
      <c r="A86" s="296"/>
      <c r="B86" s="116"/>
      <c r="C86" s="116"/>
      <c r="D86" s="131"/>
      <c r="E86" s="76"/>
      <c r="F86" s="95"/>
      <c r="G86" s="76"/>
      <c r="H86" s="238"/>
    </row>
    <row r="87" spans="1:8" ht="16.5">
      <c r="A87" s="296"/>
      <c r="B87" s="129"/>
      <c r="C87" s="116"/>
      <c r="D87" s="131"/>
      <c r="E87" s="76"/>
      <c r="F87" s="95"/>
      <c r="G87" s="76"/>
      <c r="H87" s="238"/>
    </row>
    <row r="88" spans="1:8" ht="17.25" thickBot="1">
      <c r="A88" s="336"/>
      <c r="B88" s="148"/>
      <c r="C88" s="271" t="s">
        <v>25</v>
      </c>
      <c r="D88" s="105">
        <f>SUM(D85:D87)</f>
        <v>40000</v>
      </c>
      <c r="E88" s="105"/>
      <c r="F88" s="105">
        <f>SUM(F86:F87)</f>
        <v>0</v>
      </c>
      <c r="G88" s="105">
        <f>D88-F88</f>
        <v>40000</v>
      </c>
      <c r="H88" s="272"/>
    </row>
    <row r="89" spans="1:8" ht="16.5">
      <c r="A89" s="331" t="s">
        <v>76</v>
      </c>
      <c r="B89" s="136"/>
      <c r="C89" s="150" t="s">
        <v>18</v>
      </c>
      <c r="D89" s="264">
        <v>47000</v>
      </c>
      <c r="E89" s="97"/>
      <c r="F89" s="98"/>
      <c r="G89" s="97"/>
      <c r="H89" s="265" t="s">
        <v>167</v>
      </c>
    </row>
    <row r="90" spans="1:8" ht="16.5">
      <c r="A90" s="334"/>
      <c r="B90" s="133"/>
      <c r="C90" s="138"/>
      <c r="D90" s="137"/>
      <c r="E90" s="93"/>
      <c r="F90" s="91"/>
      <c r="G90" s="99"/>
      <c r="H90" s="241"/>
    </row>
    <row r="91" spans="1:8" ht="16.5">
      <c r="A91" s="334"/>
      <c r="B91" s="133"/>
      <c r="C91" s="138"/>
      <c r="D91" s="123"/>
      <c r="E91" s="74"/>
      <c r="F91" s="96"/>
      <c r="G91" s="99"/>
      <c r="H91" s="242"/>
    </row>
    <row r="92" spans="1:8" ht="17.25" thickBot="1">
      <c r="A92" s="337"/>
      <c r="B92" s="139"/>
      <c r="C92" s="140" t="s">
        <v>25</v>
      </c>
      <c r="D92" s="87">
        <f>SUM(D89:D91)</f>
        <v>47000</v>
      </c>
      <c r="E92" s="101"/>
      <c r="F92" s="101">
        <f>SUM(F90:F91)</f>
        <v>0</v>
      </c>
      <c r="G92" s="87">
        <f>D92-F92</f>
        <v>47000</v>
      </c>
      <c r="H92" s="243"/>
    </row>
    <row r="93" spans="1:8" s="197" customFormat="1" ht="17.25" thickTop="1">
      <c r="A93" s="244" t="s">
        <v>77</v>
      </c>
      <c r="B93" s="194"/>
      <c r="C93" s="128" t="s">
        <v>20</v>
      </c>
      <c r="D93" s="122">
        <v>31500</v>
      </c>
      <c r="E93" s="195"/>
      <c r="F93" s="196"/>
      <c r="G93" s="195"/>
      <c r="H93" s="41" t="s">
        <v>168</v>
      </c>
    </row>
    <row r="94" spans="1:8" ht="16.5">
      <c r="A94" s="334"/>
      <c r="B94" s="136"/>
      <c r="C94" s="138"/>
      <c r="D94" s="122"/>
      <c r="E94" s="97"/>
      <c r="F94" s="98"/>
      <c r="G94" s="97"/>
      <c r="H94" s="245"/>
    </row>
    <row r="95" spans="1:8" ht="16.5">
      <c r="A95" s="334"/>
      <c r="B95" s="141"/>
      <c r="C95" s="142"/>
      <c r="D95" s="143"/>
      <c r="E95" s="102"/>
      <c r="F95" s="103"/>
      <c r="G95" s="102"/>
      <c r="H95" s="246"/>
    </row>
    <row r="96" spans="1:8" ht="17.25" thickBot="1">
      <c r="A96" s="329"/>
      <c r="B96" s="124"/>
      <c r="C96" s="125" t="s">
        <v>25</v>
      </c>
      <c r="D96" s="87">
        <f>SUM(D93:D95)</f>
        <v>31500</v>
      </c>
      <c r="E96" s="87"/>
      <c r="F96" s="87">
        <f>SUM(F94:F95)</f>
        <v>0</v>
      </c>
      <c r="G96" s="87">
        <f>D96-F96</f>
        <v>31500</v>
      </c>
      <c r="H96" s="247"/>
    </row>
    <row r="97" spans="1:8" ht="17.25" thickTop="1">
      <c r="A97" s="331" t="s">
        <v>78</v>
      </c>
      <c r="B97" s="136"/>
      <c r="C97" s="128" t="s">
        <v>0</v>
      </c>
      <c r="D97" s="122">
        <v>60000</v>
      </c>
      <c r="E97" s="104"/>
      <c r="F97" s="98"/>
      <c r="G97" s="104"/>
      <c r="H97" s="29" t="s">
        <v>37</v>
      </c>
    </row>
    <row r="98" spans="1:8" ht="16.5">
      <c r="A98" s="248" t="s">
        <v>177</v>
      </c>
      <c r="B98" s="142" t="s">
        <v>192</v>
      </c>
      <c r="C98" s="128" t="s">
        <v>184</v>
      </c>
      <c r="D98" s="153"/>
      <c r="E98" s="81"/>
      <c r="F98" s="86">
        <v>450</v>
      </c>
      <c r="G98" s="76"/>
      <c r="H98" s="249"/>
    </row>
    <row r="99" spans="1:8" ht="16.5">
      <c r="A99" s="248" t="s">
        <v>178</v>
      </c>
      <c r="B99" s="142" t="s">
        <v>192</v>
      </c>
      <c r="C99" s="128" t="s">
        <v>185</v>
      </c>
      <c r="D99" s="153"/>
      <c r="E99" s="81"/>
      <c r="F99" s="107">
        <v>2100</v>
      </c>
      <c r="G99" s="76"/>
      <c r="H99" s="251"/>
    </row>
    <row r="100" spans="1:8" ht="16.5">
      <c r="A100" s="248" t="s">
        <v>179</v>
      </c>
      <c r="B100" s="142" t="s">
        <v>192</v>
      </c>
      <c r="C100" s="128" t="s">
        <v>186</v>
      </c>
      <c r="D100" s="153"/>
      <c r="E100" s="81"/>
      <c r="F100" s="107">
        <v>1450</v>
      </c>
      <c r="G100" s="76"/>
      <c r="H100" s="251"/>
    </row>
    <row r="101" spans="1:8" ht="16.5">
      <c r="A101" s="128" t="s">
        <v>204</v>
      </c>
      <c r="B101" s="116" t="s">
        <v>226</v>
      </c>
      <c r="C101" s="128" t="s">
        <v>202</v>
      </c>
      <c r="D101" s="153"/>
      <c r="E101" s="81"/>
      <c r="F101" s="107">
        <v>2300</v>
      </c>
      <c r="G101" s="76"/>
      <c r="H101" s="251"/>
    </row>
    <row r="102" spans="1:8" ht="16.5">
      <c r="A102" s="128" t="s">
        <v>205</v>
      </c>
      <c r="B102" s="116" t="s">
        <v>226</v>
      </c>
      <c r="C102" s="128" t="s">
        <v>203</v>
      </c>
      <c r="D102" s="153"/>
      <c r="E102" s="81"/>
      <c r="F102" s="107">
        <v>2900</v>
      </c>
      <c r="G102" s="76"/>
      <c r="H102" s="251"/>
    </row>
    <row r="103" spans="1:8" ht="28.5">
      <c r="A103" s="128" t="s">
        <v>241</v>
      </c>
      <c r="B103" s="108" t="s">
        <v>261</v>
      </c>
      <c r="C103" s="145" t="s">
        <v>242</v>
      </c>
      <c r="D103" s="153"/>
      <c r="E103" s="81"/>
      <c r="F103" s="107">
        <v>600</v>
      </c>
      <c r="G103" s="76"/>
      <c r="H103" s="251"/>
    </row>
    <row r="104" spans="1:8" ht="42.75">
      <c r="A104" s="128" t="s">
        <v>243</v>
      </c>
      <c r="B104" s="108" t="s">
        <v>261</v>
      </c>
      <c r="C104" s="145" t="s">
        <v>248</v>
      </c>
      <c r="D104" s="153"/>
      <c r="E104" s="81"/>
      <c r="F104" s="107">
        <v>2700</v>
      </c>
      <c r="G104" s="76"/>
      <c r="H104" s="251"/>
    </row>
    <row r="105" spans="1:8" ht="28.5">
      <c r="A105" s="128" t="s">
        <v>253</v>
      </c>
      <c r="B105" s="108" t="s">
        <v>261</v>
      </c>
      <c r="C105" s="145" t="s">
        <v>373</v>
      </c>
      <c r="D105" s="153"/>
      <c r="E105" s="81"/>
      <c r="F105" s="107">
        <v>4600</v>
      </c>
      <c r="G105" s="76"/>
      <c r="H105" s="251"/>
    </row>
    <row r="106" spans="1:8" ht="28.5">
      <c r="A106" s="128" t="s">
        <v>254</v>
      </c>
      <c r="B106" s="108" t="s">
        <v>261</v>
      </c>
      <c r="C106" s="145" t="s">
        <v>374</v>
      </c>
      <c r="D106" s="153"/>
      <c r="E106" s="81"/>
      <c r="F106" s="107">
        <v>1250</v>
      </c>
      <c r="G106" s="76"/>
      <c r="H106" s="251"/>
    </row>
    <row r="107" spans="1:8" ht="42.75">
      <c r="A107" s="128" t="s">
        <v>255</v>
      </c>
      <c r="B107" s="108" t="s">
        <v>261</v>
      </c>
      <c r="C107" s="145" t="s">
        <v>375</v>
      </c>
      <c r="D107" s="153"/>
      <c r="E107" s="81"/>
      <c r="F107" s="107">
        <v>3150</v>
      </c>
      <c r="G107" s="76"/>
      <c r="H107" s="251"/>
    </row>
    <row r="108" spans="1:8" ht="28.5">
      <c r="A108" s="248" t="s">
        <v>266</v>
      </c>
      <c r="B108" s="142" t="s">
        <v>290</v>
      </c>
      <c r="C108" s="145" t="s">
        <v>376</v>
      </c>
      <c r="D108" s="153"/>
      <c r="E108" s="81"/>
      <c r="F108" s="107">
        <v>4100</v>
      </c>
      <c r="G108" s="76"/>
      <c r="H108" s="251"/>
    </row>
    <row r="109" spans="1:8" ht="28.5">
      <c r="A109" s="248" t="s">
        <v>352</v>
      </c>
      <c r="B109" s="142" t="s">
        <v>391</v>
      </c>
      <c r="C109" s="145" t="s">
        <v>354</v>
      </c>
      <c r="D109" s="153"/>
      <c r="E109" s="81"/>
      <c r="F109" s="107">
        <v>850</v>
      </c>
      <c r="G109" s="76"/>
      <c r="H109" s="251"/>
    </row>
    <row r="110" spans="1:8" ht="28.5">
      <c r="A110" s="248" t="s">
        <v>370</v>
      </c>
      <c r="B110" s="142" t="s">
        <v>391</v>
      </c>
      <c r="C110" s="145" t="s">
        <v>367</v>
      </c>
      <c r="D110" s="153"/>
      <c r="E110" s="81"/>
      <c r="F110" s="107">
        <v>2800</v>
      </c>
      <c r="G110" s="76"/>
      <c r="H110" s="251"/>
    </row>
    <row r="111" spans="1:8" ht="28.5">
      <c r="A111" s="248" t="s">
        <v>371</v>
      </c>
      <c r="B111" s="142" t="s">
        <v>391</v>
      </c>
      <c r="C111" s="145" t="s">
        <v>368</v>
      </c>
      <c r="D111" s="153"/>
      <c r="E111" s="81"/>
      <c r="F111" s="107">
        <v>2000</v>
      </c>
      <c r="G111" s="76"/>
      <c r="H111" s="251"/>
    </row>
    <row r="112" spans="1:8" ht="16.5">
      <c r="A112" s="248" t="s">
        <v>372</v>
      </c>
      <c r="B112" s="142" t="s">
        <v>391</v>
      </c>
      <c r="C112" s="145" t="s">
        <v>369</v>
      </c>
      <c r="D112" s="153"/>
      <c r="E112" s="81"/>
      <c r="F112" s="107">
        <v>3000</v>
      </c>
      <c r="G112" s="76"/>
      <c r="H112" s="251"/>
    </row>
    <row r="113" spans="1:8" ht="28.5">
      <c r="A113" s="248" t="s">
        <v>387</v>
      </c>
      <c r="B113" s="142" t="s">
        <v>391</v>
      </c>
      <c r="C113" s="145" t="s">
        <v>388</v>
      </c>
      <c r="D113" s="153"/>
      <c r="E113" s="81"/>
      <c r="F113" s="107">
        <v>2200</v>
      </c>
      <c r="G113" s="76"/>
      <c r="H113" s="251"/>
    </row>
    <row r="114" spans="1:8" ht="16.5">
      <c r="A114" s="248" t="s">
        <v>389</v>
      </c>
      <c r="B114" s="142" t="s">
        <v>391</v>
      </c>
      <c r="C114" s="145" t="s">
        <v>390</v>
      </c>
      <c r="D114" s="153"/>
      <c r="E114" s="81"/>
      <c r="F114" s="107">
        <v>1100</v>
      </c>
      <c r="G114" s="76"/>
      <c r="H114" s="251"/>
    </row>
    <row r="115" spans="1:8" ht="16.5">
      <c r="A115" s="248" t="s">
        <v>403</v>
      </c>
      <c r="B115" s="142" t="s">
        <v>400</v>
      </c>
      <c r="C115" s="145" t="s">
        <v>404</v>
      </c>
      <c r="D115" s="153"/>
      <c r="E115" s="81"/>
      <c r="F115" s="107">
        <v>5700</v>
      </c>
      <c r="G115" s="76"/>
      <c r="H115" s="251"/>
    </row>
    <row r="116" spans="1:8" ht="28.5">
      <c r="A116" s="248" t="s">
        <v>407</v>
      </c>
      <c r="B116" s="142" t="s">
        <v>400</v>
      </c>
      <c r="C116" s="145" t="s">
        <v>408</v>
      </c>
      <c r="D116" s="153"/>
      <c r="E116" s="81"/>
      <c r="F116" s="107">
        <v>950</v>
      </c>
      <c r="G116" s="76"/>
      <c r="H116" s="251"/>
    </row>
    <row r="117" spans="1:8" ht="16.5">
      <c r="A117" s="248"/>
      <c r="B117" s="142"/>
      <c r="C117" s="147"/>
      <c r="D117" s="153"/>
      <c r="E117" s="81"/>
      <c r="F117" s="107"/>
      <c r="G117" s="76"/>
      <c r="H117" s="251"/>
    </row>
    <row r="118" spans="1:8" ht="16.5">
      <c r="A118" s="248"/>
      <c r="B118" s="142"/>
      <c r="C118" s="147"/>
      <c r="D118" s="153"/>
      <c r="E118" s="81"/>
      <c r="F118" s="107"/>
      <c r="G118" s="76"/>
      <c r="H118" s="251"/>
    </row>
    <row r="119" spans="1:8" ht="16.5">
      <c r="A119" s="248"/>
      <c r="B119" s="142"/>
      <c r="C119" s="147"/>
      <c r="D119" s="153"/>
      <c r="E119" s="81"/>
      <c r="F119" s="107"/>
      <c r="G119" s="76"/>
      <c r="H119" s="251"/>
    </row>
    <row r="120" spans="1:8" ht="16.5">
      <c r="A120" s="248"/>
      <c r="B120" s="142"/>
      <c r="C120" s="147"/>
      <c r="D120" s="153"/>
      <c r="E120" s="81"/>
      <c r="F120" s="107"/>
      <c r="G120" s="76"/>
      <c r="H120" s="251"/>
    </row>
    <row r="121" spans="1:8" ht="17.25" thickBot="1">
      <c r="A121" s="332"/>
      <c r="B121" s="155"/>
      <c r="C121" s="156" t="s">
        <v>25</v>
      </c>
      <c r="D121" s="110">
        <f>SUM(D97:D97)</f>
        <v>60000</v>
      </c>
      <c r="E121" s="110"/>
      <c r="F121" s="110">
        <f>SUM(F98:F120)</f>
        <v>44200</v>
      </c>
      <c r="G121" s="277">
        <f>D121-F121</f>
        <v>15800</v>
      </c>
      <c r="H121" s="253"/>
    </row>
    <row r="122" spans="1:8" ht="16.5">
      <c r="A122" s="335" t="s">
        <v>79</v>
      </c>
      <c r="B122" s="266"/>
      <c r="C122" s="274" t="s">
        <v>169</v>
      </c>
      <c r="D122" s="281">
        <v>0</v>
      </c>
      <c r="E122" s="268"/>
      <c r="F122" s="269"/>
      <c r="G122" s="282"/>
      <c r="H122" s="283"/>
    </row>
    <row r="123" spans="1:8" ht="16.5">
      <c r="A123" s="338"/>
      <c r="B123" s="141"/>
      <c r="C123" s="147"/>
      <c r="D123" s="143"/>
      <c r="E123" s="102"/>
      <c r="F123" s="103"/>
      <c r="G123" s="77"/>
      <c r="H123" s="13"/>
    </row>
    <row r="124" spans="1:8" ht="17.25" thickBot="1">
      <c r="A124" s="339"/>
      <c r="B124" s="148"/>
      <c r="C124" s="149" t="s">
        <v>25</v>
      </c>
      <c r="D124" s="105">
        <f>SUM(D122:D122)</f>
        <v>0</v>
      </c>
      <c r="E124" s="105"/>
      <c r="F124" s="105">
        <f>SUM(F123)</f>
        <v>0</v>
      </c>
      <c r="G124" s="105">
        <f>D124-F124</f>
        <v>0</v>
      </c>
      <c r="H124" s="276"/>
    </row>
    <row r="125" spans="1:8" ht="16.5">
      <c r="A125" s="331" t="s">
        <v>80</v>
      </c>
      <c r="B125" s="136"/>
      <c r="C125" s="278" t="s">
        <v>95</v>
      </c>
      <c r="D125" s="279">
        <v>30000</v>
      </c>
      <c r="E125" s="97"/>
      <c r="F125" s="98"/>
      <c r="G125" s="80"/>
      <c r="H125" s="280" t="s">
        <v>38</v>
      </c>
    </row>
    <row r="126" spans="1:8" ht="16.5">
      <c r="A126" s="128" t="s">
        <v>187</v>
      </c>
      <c r="B126" s="128" t="s">
        <v>192</v>
      </c>
      <c r="C126" s="128" t="s">
        <v>188</v>
      </c>
      <c r="D126" s="143"/>
      <c r="E126" s="93"/>
      <c r="F126" s="91">
        <v>350</v>
      </c>
      <c r="G126" s="83"/>
      <c r="H126" s="170"/>
    </row>
    <row r="127" spans="1:8" ht="16.5">
      <c r="A127" s="248" t="s">
        <v>215</v>
      </c>
      <c r="B127" s="116" t="s">
        <v>226</v>
      </c>
      <c r="C127" s="128" t="s">
        <v>216</v>
      </c>
      <c r="D127" s="153"/>
      <c r="E127" s="81"/>
      <c r="F127" s="107">
        <v>4000</v>
      </c>
      <c r="G127" s="76"/>
      <c r="H127" s="251"/>
    </row>
    <row r="128" spans="1:8" ht="16.5">
      <c r="A128" s="128" t="s">
        <v>212</v>
      </c>
      <c r="B128" s="116" t="s">
        <v>226</v>
      </c>
      <c r="C128" s="128" t="s">
        <v>217</v>
      </c>
      <c r="D128" s="153"/>
      <c r="E128" s="81"/>
      <c r="F128" s="107">
        <v>1610</v>
      </c>
      <c r="G128" s="76"/>
      <c r="H128" s="251"/>
    </row>
    <row r="129" spans="1:8" ht="16.5">
      <c r="A129" s="128" t="s">
        <v>249</v>
      </c>
      <c r="B129" s="108" t="s">
        <v>261</v>
      </c>
      <c r="C129" s="142" t="s">
        <v>251</v>
      </c>
      <c r="D129" s="153"/>
      <c r="E129" s="81"/>
      <c r="F129" s="107">
        <v>3500</v>
      </c>
      <c r="G129" s="76"/>
      <c r="H129" s="251"/>
    </row>
    <row r="130" spans="1:8" ht="16.5">
      <c r="A130" s="128" t="s">
        <v>256</v>
      </c>
      <c r="B130" s="108" t="s">
        <v>261</v>
      </c>
      <c r="C130" s="128" t="s">
        <v>293</v>
      </c>
      <c r="D130" s="153"/>
      <c r="E130" s="81"/>
      <c r="F130" s="107">
        <v>3220</v>
      </c>
      <c r="G130" s="76"/>
      <c r="H130" s="251"/>
    </row>
    <row r="131" spans="1:8" ht="16.5">
      <c r="A131" s="248" t="s">
        <v>270</v>
      </c>
      <c r="B131" s="142" t="s">
        <v>290</v>
      </c>
      <c r="C131" s="128" t="s">
        <v>294</v>
      </c>
      <c r="D131" s="153"/>
      <c r="E131" s="81"/>
      <c r="F131" s="107">
        <v>210</v>
      </c>
      <c r="G131" s="76"/>
      <c r="H131" s="251"/>
    </row>
    <row r="132" spans="1:8" ht="16.5">
      <c r="A132" s="248" t="s">
        <v>265</v>
      </c>
      <c r="B132" s="142" t="s">
        <v>290</v>
      </c>
      <c r="C132" s="128" t="s">
        <v>295</v>
      </c>
      <c r="D132" s="153"/>
      <c r="E132" s="81"/>
      <c r="F132" s="107">
        <v>1050</v>
      </c>
      <c r="G132" s="76"/>
      <c r="H132" s="251"/>
    </row>
    <row r="133" spans="1:8" ht="16.5">
      <c r="A133" s="248" t="s">
        <v>308</v>
      </c>
      <c r="B133" s="142" t="s">
        <v>315</v>
      </c>
      <c r="C133" s="128" t="s">
        <v>310</v>
      </c>
      <c r="D133" s="153"/>
      <c r="E133" s="81"/>
      <c r="F133" s="107">
        <v>724</v>
      </c>
      <c r="G133" s="76"/>
      <c r="H133" s="251"/>
    </row>
    <row r="134" spans="1:8" s="197" customFormat="1" ht="16.5">
      <c r="A134" s="248" t="s">
        <v>337</v>
      </c>
      <c r="B134" s="142" t="s">
        <v>350</v>
      </c>
      <c r="C134" s="128" t="s">
        <v>334</v>
      </c>
      <c r="D134" s="303"/>
      <c r="E134" s="304"/>
      <c r="F134" s="305">
        <v>4000</v>
      </c>
      <c r="G134" s="306"/>
      <c r="H134" s="307"/>
    </row>
    <row r="135" spans="1:8" s="197" customFormat="1" ht="16.5">
      <c r="A135" s="248" t="s">
        <v>344</v>
      </c>
      <c r="B135" s="142" t="s">
        <v>350</v>
      </c>
      <c r="C135" s="128" t="s">
        <v>346</v>
      </c>
      <c r="D135" s="303"/>
      <c r="E135" s="304"/>
      <c r="F135" s="305">
        <v>2520</v>
      </c>
      <c r="G135" s="306"/>
      <c r="H135" s="307"/>
    </row>
    <row r="136" spans="1:8" ht="16.5">
      <c r="A136" s="248" t="s">
        <v>381</v>
      </c>
      <c r="B136" s="142" t="s">
        <v>391</v>
      </c>
      <c r="C136" s="128" t="s">
        <v>380</v>
      </c>
      <c r="D136" s="153"/>
      <c r="E136" s="81"/>
      <c r="F136" s="107">
        <v>140</v>
      </c>
      <c r="G136" s="76"/>
      <c r="H136" s="251"/>
    </row>
    <row r="137" spans="1:8" ht="16.5">
      <c r="A137" s="248" t="s">
        <v>405</v>
      </c>
      <c r="B137" s="142" t="s">
        <v>400</v>
      </c>
      <c r="C137" s="128" t="s">
        <v>406</v>
      </c>
      <c r="D137" s="153"/>
      <c r="E137" s="81"/>
      <c r="F137" s="107">
        <v>1330</v>
      </c>
      <c r="G137" s="76"/>
      <c r="H137" s="251"/>
    </row>
    <row r="138" spans="1:8" ht="16.5">
      <c r="A138" s="248"/>
      <c r="B138" s="142"/>
      <c r="C138" s="128"/>
      <c r="D138" s="153"/>
      <c r="E138" s="81"/>
      <c r="F138" s="107"/>
      <c r="G138" s="76"/>
      <c r="H138" s="251"/>
    </row>
    <row r="139" spans="1:8" ht="16.5">
      <c r="A139" s="250"/>
      <c r="B139" s="118"/>
      <c r="C139" s="145"/>
      <c r="D139" s="153"/>
      <c r="E139" s="79"/>
      <c r="F139" s="107"/>
      <c r="G139" s="76"/>
      <c r="H139" s="251"/>
    </row>
    <row r="140" spans="1:8" ht="17.25" thickBot="1">
      <c r="A140" s="332"/>
      <c r="B140" s="155"/>
      <c r="C140" s="156" t="s">
        <v>25</v>
      </c>
      <c r="D140" s="110">
        <f>SUM(D125:D125)</f>
        <v>30000</v>
      </c>
      <c r="E140" s="110"/>
      <c r="F140" s="110">
        <f>SUM(F126:F139)</f>
        <v>22654</v>
      </c>
      <c r="G140" s="110">
        <f>D140-F140</f>
        <v>7346</v>
      </c>
      <c r="H140" s="253"/>
    </row>
    <row r="141" spans="1:8" ht="16.5">
      <c r="A141" s="340" t="s">
        <v>81</v>
      </c>
      <c r="B141" s="273"/>
      <c r="C141" s="274" t="s">
        <v>96</v>
      </c>
      <c r="D141" s="143">
        <v>3386</v>
      </c>
      <c r="E141" s="268"/>
      <c r="F141" s="269"/>
      <c r="G141" s="268"/>
      <c r="H141" s="275"/>
    </row>
    <row r="142" spans="1:8" ht="16.5">
      <c r="A142" s="248" t="s">
        <v>262</v>
      </c>
      <c r="B142" s="142" t="s">
        <v>290</v>
      </c>
      <c r="C142" s="147" t="s">
        <v>263</v>
      </c>
      <c r="D142" s="143"/>
      <c r="E142" s="93"/>
      <c r="F142" s="107">
        <v>945</v>
      </c>
      <c r="G142" s="93"/>
      <c r="H142" s="12"/>
    </row>
    <row r="143" spans="1:8" ht="16.5">
      <c r="A143" s="250" t="s">
        <v>401</v>
      </c>
      <c r="B143" s="108" t="s">
        <v>400</v>
      </c>
      <c r="C143" s="147" t="s">
        <v>402</v>
      </c>
      <c r="D143" s="143"/>
      <c r="E143" s="93"/>
      <c r="F143" s="107">
        <v>465</v>
      </c>
      <c r="G143" s="93"/>
      <c r="H143" s="252"/>
    </row>
    <row r="144" spans="1:8" ht="16.5">
      <c r="A144" s="250"/>
      <c r="B144" s="146"/>
      <c r="C144" s="147"/>
      <c r="D144" s="143"/>
      <c r="E144" s="99"/>
      <c r="F144" s="107"/>
      <c r="G144" s="99"/>
      <c r="H144" s="320"/>
    </row>
    <row r="145" spans="1:8" ht="16.5">
      <c r="A145" s="250"/>
      <c r="B145" s="146"/>
      <c r="C145" s="147"/>
      <c r="D145" s="143"/>
      <c r="E145" s="99"/>
      <c r="F145" s="107"/>
      <c r="G145" s="99"/>
      <c r="H145" s="320"/>
    </row>
    <row r="146" spans="1:8" ht="16.5">
      <c r="A146" s="250"/>
      <c r="B146" s="146"/>
      <c r="C146" s="147"/>
      <c r="D146" s="143"/>
      <c r="E146" s="99"/>
      <c r="F146" s="107"/>
      <c r="G146" s="99"/>
      <c r="H146" s="320"/>
    </row>
    <row r="147" spans="1:8" ht="17.25" thickBot="1">
      <c r="A147" s="339"/>
      <c r="B147" s="148"/>
      <c r="C147" s="149" t="s">
        <v>25</v>
      </c>
      <c r="D147" s="105">
        <f>SUM(D141:D143)</f>
        <v>3386</v>
      </c>
      <c r="E147" s="105"/>
      <c r="F147" s="105">
        <f>SUM(F142:F146)</f>
        <v>1410</v>
      </c>
      <c r="G147" s="105">
        <f>D147-F147</f>
        <v>1976</v>
      </c>
      <c r="H147" s="276"/>
    </row>
    <row r="148" spans="1:8" ht="16.5">
      <c r="A148" s="338" t="s">
        <v>82</v>
      </c>
      <c r="B148" s="141"/>
      <c r="C148" s="150" t="s">
        <v>24</v>
      </c>
      <c r="D148" s="151">
        <v>30000</v>
      </c>
      <c r="E148" s="102"/>
      <c r="F148" s="103"/>
      <c r="G148" s="77"/>
      <c r="H148" s="32" t="s">
        <v>40</v>
      </c>
    </row>
    <row r="149" spans="1:8" ht="16.5">
      <c r="A149" s="296" t="s">
        <v>342</v>
      </c>
      <c r="B149" s="108" t="s">
        <v>350</v>
      </c>
      <c r="C149" s="150" t="s">
        <v>343</v>
      </c>
      <c r="D149" s="114"/>
      <c r="E149" s="74"/>
      <c r="F149" s="86">
        <v>8000</v>
      </c>
      <c r="G149" s="83"/>
      <c r="H149" s="249"/>
    </row>
    <row r="150" spans="1:8" ht="16.5">
      <c r="A150" s="296"/>
      <c r="B150" s="108"/>
      <c r="C150" s="150"/>
      <c r="D150" s="114"/>
      <c r="E150" s="74"/>
      <c r="F150" s="86"/>
      <c r="G150" s="83"/>
      <c r="H150" s="249"/>
    </row>
    <row r="151" spans="1:8" ht="16.5">
      <c r="A151" s="296"/>
      <c r="B151" s="108"/>
      <c r="C151" s="108"/>
      <c r="D151" s="114"/>
      <c r="E151" s="74"/>
      <c r="F151" s="86"/>
      <c r="G151" s="83"/>
      <c r="H151" s="249"/>
    </row>
    <row r="152" spans="1:8" ht="16.5">
      <c r="A152" s="296"/>
      <c r="B152" s="108"/>
      <c r="C152" s="150"/>
      <c r="D152" s="114"/>
      <c r="E152" s="74"/>
      <c r="F152" s="86"/>
      <c r="G152" s="83"/>
      <c r="H152" s="249"/>
    </row>
    <row r="153" spans="1:8" ht="16.5">
      <c r="A153" s="296"/>
      <c r="B153" s="108"/>
      <c r="C153" s="108"/>
      <c r="D153" s="114"/>
      <c r="E153" s="74"/>
      <c r="F153" s="86"/>
      <c r="G153" s="83"/>
      <c r="H153" s="249"/>
    </row>
    <row r="154" spans="1:8" ht="16.5">
      <c r="A154" s="296"/>
      <c r="B154" s="108"/>
      <c r="C154" s="150"/>
      <c r="D154" s="114"/>
      <c r="E154" s="74"/>
      <c r="F154" s="86"/>
      <c r="G154" s="83"/>
      <c r="H154" s="249"/>
    </row>
    <row r="155" spans="1:8" ht="16.5">
      <c r="A155" s="296"/>
      <c r="B155" s="108"/>
      <c r="C155" s="108"/>
      <c r="D155" s="114"/>
      <c r="E155" s="74"/>
      <c r="F155" s="86"/>
      <c r="G155" s="83"/>
      <c r="H155" s="249"/>
    </row>
    <row r="156" spans="1:8" ht="16.5">
      <c r="A156" s="296"/>
      <c r="B156" s="108"/>
      <c r="C156" s="150"/>
      <c r="D156" s="114"/>
      <c r="E156" s="74"/>
      <c r="F156" s="86"/>
      <c r="G156" s="83"/>
      <c r="H156" s="249"/>
    </row>
    <row r="157" spans="1:8" ht="16.5">
      <c r="A157" s="296"/>
      <c r="B157" s="108"/>
      <c r="C157" s="108"/>
      <c r="D157" s="114"/>
      <c r="E157" s="74"/>
      <c r="F157" s="86"/>
      <c r="G157" s="83"/>
      <c r="H157" s="249"/>
    </row>
    <row r="158" spans="1:8" ht="17.25" thickBot="1">
      <c r="A158" s="329"/>
      <c r="B158" s="124"/>
      <c r="C158" s="125" t="s">
        <v>25</v>
      </c>
      <c r="D158" s="87">
        <f>SUM(D148:D157)</f>
        <v>30000</v>
      </c>
      <c r="E158" s="87"/>
      <c r="F158" s="87">
        <f>SUM(F149:F157)</f>
        <v>8000</v>
      </c>
      <c r="G158" s="87">
        <f>D158-F158</f>
        <v>22000</v>
      </c>
      <c r="H158" s="247"/>
    </row>
    <row r="159" spans="1:8" ht="17.25" thickTop="1">
      <c r="A159" s="331" t="s">
        <v>83</v>
      </c>
      <c r="B159" s="136"/>
      <c r="C159" s="142" t="s">
        <v>99</v>
      </c>
      <c r="D159" s="200">
        <v>0</v>
      </c>
      <c r="E159" s="80"/>
      <c r="F159" s="86"/>
      <c r="G159" s="80"/>
      <c r="H159" s="152"/>
    </row>
    <row r="160" spans="1:8" ht="16.5">
      <c r="A160" s="248"/>
      <c r="B160" s="146"/>
      <c r="C160" s="142"/>
      <c r="D160" s="200"/>
      <c r="E160" s="76"/>
      <c r="F160" s="107"/>
      <c r="G160" s="76"/>
      <c r="H160" s="152"/>
    </row>
    <row r="161" spans="1:8" ht="16.5">
      <c r="A161" s="248"/>
      <c r="B161" s="146"/>
      <c r="C161" s="142"/>
      <c r="D161" s="200"/>
      <c r="E161" s="76"/>
      <c r="F161" s="107"/>
      <c r="G161" s="76"/>
      <c r="H161" s="152"/>
    </row>
    <row r="162" spans="1:8" ht="16.5">
      <c r="A162" s="248"/>
      <c r="B162" s="119"/>
      <c r="C162" s="142"/>
      <c r="D162" s="200"/>
      <c r="E162" s="76"/>
      <c r="F162" s="107"/>
      <c r="G162" s="76"/>
      <c r="H162" s="152"/>
    </row>
    <row r="163" spans="1:8" ht="17.25" thickBot="1">
      <c r="A163" s="329"/>
      <c r="B163" s="124"/>
      <c r="C163" s="125" t="s">
        <v>91</v>
      </c>
      <c r="D163" s="182">
        <f>SUM(D159:D162)</f>
        <v>0</v>
      </c>
      <c r="E163" s="105"/>
      <c r="F163" s="87">
        <f>SUM(F160:F162)</f>
        <v>0</v>
      </c>
      <c r="G163" s="87">
        <f>D163-F163</f>
        <v>0</v>
      </c>
      <c r="H163" s="254"/>
    </row>
    <row r="164" spans="1:8" ht="17.25" thickTop="1">
      <c r="A164" s="341" t="s">
        <v>84</v>
      </c>
      <c r="B164" s="179"/>
      <c r="C164" s="180" t="s">
        <v>41</v>
      </c>
      <c r="D164" s="178">
        <v>203049</v>
      </c>
      <c r="E164" s="97"/>
      <c r="F164" s="103"/>
      <c r="G164" s="97"/>
      <c r="H164" s="32" t="s">
        <v>39</v>
      </c>
    </row>
    <row r="165" spans="1:8" ht="16.5">
      <c r="A165" s="342"/>
      <c r="B165" s="154"/>
      <c r="C165" s="142"/>
      <c r="D165" s="123"/>
      <c r="E165" s="93"/>
      <c r="F165" s="109"/>
      <c r="G165" s="93"/>
      <c r="H165" s="29"/>
    </row>
    <row r="166" spans="1:8" ht="16.5">
      <c r="A166" s="342"/>
      <c r="B166" s="154"/>
      <c r="C166" s="142"/>
      <c r="D166" s="123"/>
      <c r="E166" s="93"/>
      <c r="F166" s="109"/>
      <c r="G166" s="93"/>
      <c r="H166" s="29"/>
    </row>
    <row r="167" spans="1:8" ht="17.25" thickBot="1">
      <c r="A167" s="332"/>
      <c r="B167" s="155"/>
      <c r="C167" s="156" t="s">
        <v>25</v>
      </c>
      <c r="D167" s="156">
        <f>SUM(D164:D166)</f>
        <v>203049</v>
      </c>
      <c r="E167" s="110"/>
      <c r="F167" s="110">
        <f>SUM(F165:F166)</f>
        <v>0</v>
      </c>
      <c r="G167" s="110">
        <f>D167-F167</f>
        <v>203049</v>
      </c>
      <c r="H167" s="256"/>
    </row>
    <row r="168" spans="1:8" ht="16.5">
      <c r="A168" s="340" t="s">
        <v>85</v>
      </c>
      <c r="B168" s="273"/>
      <c r="C168" s="162" t="s">
        <v>42</v>
      </c>
      <c r="D168" s="267">
        <v>0</v>
      </c>
      <c r="E168" s="287"/>
      <c r="F168" s="269"/>
      <c r="G168" s="268"/>
      <c r="H168" s="288"/>
    </row>
    <row r="169" spans="1:8" ht="16.5">
      <c r="A169" s="296" t="s">
        <v>89</v>
      </c>
      <c r="B169" s="108" t="s">
        <v>192</v>
      </c>
      <c r="C169" s="290" t="s">
        <v>175</v>
      </c>
      <c r="D169" s="123">
        <v>3000</v>
      </c>
      <c r="E169" s="82"/>
      <c r="F169" s="91"/>
      <c r="G169" s="93"/>
      <c r="H169" s="167"/>
    </row>
    <row r="170" spans="1:8" ht="16.5">
      <c r="A170" s="343" t="s">
        <v>176</v>
      </c>
      <c r="B170" s="108" t="s">
        <v>210</v>
      </c>
      <c r="C170" s="290" t="s">
        <v>175</v>
      </c>
      <c r="D170" s="144"/>
      <c r="E170" s="78"/>
      <c r="F170" s="86">
        <v>3000</v>
      </c>
      <c r="G170" s="93"/>
      <c r="H170" s="290"/>
    </row>
    <row r="171" spans="1:8" ht="16.5">
      <c r="A171" s="296" t="s">
        <v>90</v>
      </c>
      <c r="B171" s="108" t="s">
        <v>227</v>
      </c>
      <c r="C171" s="290" t="s">
        <v>221</v>
      </c>
      <c r="D171" s="123">
        <v>10000</v>
      </c>
      <c r="E171" s="82"/>
      <c r="F171" s="91"/>
      <c r="G171" s="93"/>
      <c r="H171" s="290"/>
    </row>
    <row r="172" spans="1:8" ht="16.5">
      <c r="A172" s="248" t="s">
        <v>223</v>
      </c>
      <c r="B172" s="116" t="s">
        <v>228</v>
      </c>
      <c r="C172" s="128" t="s">
        <v>221</v>
      </c>
      <c r="D172" s="123"/>
      <c r="E172" s="82"/>
      <c r="F172" s="91">
        <v>10000</v>
      </c>
      <c r="G172" s="93"/>
      <c r="H172" s="167"/>
    </row>
    <row r="173" spans="1:8" ht="16.5">
      <c r="A173" s="296" t="s">
        <v>286</v>
      </c>
      <c r="B173" s="108" t="s">
        <v>285</v>
      </c>
      <c r="C173" s="290" t="s">
        <v>288</v>
      </c>
      <c r="D173" s="123">
        <v>4800</v>
      </c>
      <c r="E173" s="82"/>
      <c r="F173" s="91"/>
      <c r="G173" s="93"/>
      <c r="H173" s="167"/>
    </row>
    <row r="174" spans="1:8" ht="16.5">
      <c r="A174" s="296" t="s">
        <v>287</v>
      </c>
      <c r="B174" s="108" t="s">
        <v>285</v>
      </c>
      <c r="C174" s="290" t="s">
        <v>289</v>
      </c>
      <c r="D174" s="123">
        <v>5000</v>
      </c>
      <c r="E174" s="82"/>
      <c r="F174" s="91"/>
      <c r="G174" s="93"/>
      <c r="H174" s="291"/>
    </row>
    <row r="175" spans="1:8" ht="16.5">
      <c r="A175" s="248" t="s">
        <v>291</v>
      </c>
      <c r="B175" s="116" t="s">
        <v>305</v>
      </c>
      <c r="C175" s="128" t="s">
        <v>280</v>
      </c>
      <c r="D175" s="123"/>
      <c r="E175" s="82"/>
      <c r="F175" s="91">
        <v>4800</v>
      </c>
      <c r="G175" s="93"/>
      <c r="H175" s="167"/>
    </row>
    <row r="176" spans="1:8" ht="16.5">
      <c r="A176" s="248" t="s">
        <v>292</v>
      </c>
      <c r="B176" s="116" t="s">
        <v>305</v>
      </c>
      <c r="C176" s="128" t="s">
        <v>282</v>
      </c>
      <c r="D176" s="123"/>
      <c r="E176" s="82"/>
      <c r="F176" s="91">
        <v>5000</v>
      </c>
      <c r="G176" s="93"/>
      <c r="H176" s="291"/>
    </row>
    <row r="177" spans="1:8" s="197" customFormat="1" ht="16.5">
      <c r="A177" s="248" t="s">
        <v>338</v>
      </c>
      <c r="B177" s="308" t="s">
        <v>350</v>
      </c>
      <c r="C177" s="299" t="s">
        <v>336</v>
      </c>
      <c r="D177" s="309">
        <v>3000</v>
      </c>
      <c r="E177" s="310"/>
      <c r="F177" s="311"/>
      <c r="G177" s="312"/>
      <c r="H177" s="313"/>
    </row>
    <row r="178" spans="1:8" s="197" customFormat="1" ht="16.5">
      <c r="A178" s="248" t="s">
        <v>339</v>
      </c>
      <c r="B178" s="308" t="s">
        <v>350</v>
      </c>
      <c r="C178" s="299" t="s">
        <v>336</v>
      </c>
      <c r="D178" s="309"/>
      <c r="E178" s="310"/>
      <c r="F178" s="311">
        <v>3000</v>
      </c>
      <c r="G178" s="312"/>
      <c r="H178" s="314"/>
    </row>
    <row r="179" spans="1:8" ht="16.5">
      <c r="A179" s="248"/>
      <c r="B179" s="116"/>
      <c r="C179" s="128"/>
      <c r="D179" s="123"/>
      <c r="E179" s="82"/>
      <c r="F179" s="91"/>
      <c r="G179" s="93"/>
      <c r="H179" s="255"/>
    </row>
    <row r="180" spans="1:8" ht="16.5">
      <c r="A180" s="248"/>
      <c r="B180" s="116"/>
      <c r="C180" s="128"/>
      <c r="D180" s="123"/>
      <c r="E180" s="82"/>
      <c r="F180" s="91"/>
      <c r="G180" s="93"/>
      <c r="H180" s="255"/>
    </row>
    <row r="181" spans="1:8" ht="16.5">
      <c r="A181" s="248"/>
      <c r="B181" s="116"/>
      <c r="C181" s="128"/>
      <c r="D181" s="123"/>
      <c r="E181" s="82"/>
      <c r="F181" s="91"/>
      <c r="G181" s="93"/>
      <c r="H181" s="255"/>
    </row>
    <row r="182" spans="1:8" ht="16.5">
      <c r="A182" s="248"/>
      <c r="B182" s="116"/>
      <c r="C182" s="128"/>
      <c r="D182" s="123"/>
      <c r="E182" s="82"/>
      <c r="F182" s="91"/>
      <c r="G182" s="93"/>
      <c r="H182" s="255"/>
    </row>
    <row r="183" spans="1:8" ht="16.5">
      <c r="A183" s="248"/>
      <c r="B183" s="116"/>
      <c r="C183" s="128"/>
      <c r="D183" s="123"/>
      <c r="E183" s="82"/>
      <c r="F183" s="91"/>
      <c r="G183" s="93"/>
      <c r="H183" s="255"/>
    </row>
    <row r="184" spans="1:8" ht="16.5">
      <c r="A184" s="248"/>
      <c r="B184" s="116"/>
      <c r="C184" s="128"/>
      <c r="D184" s="123"/>
      <c r="E184" s="82"/>
      <c r="F184" s="91"/>
      <c r="G184" s="93"/>
      <c r="H184" s="255"/>
    </row>
    <row r="185" spans="1:8" ht="16.5">
      <c r="A185" s="248"/>
      <c r="B185" s="116"/>
      <c r="C185" s="128"/>
      <c r="D185" s="123"/>
      <c r="E185" s="82"/>
      <c r="F185" s="91"/>
      <c r="G185" s="93"/>
      <c r="H185" s="255"/>
    </row>
    <row r="186" spans="1:8" ht="16.5">
      <c r="A186" s="248"/>
      <c r="B186" s="116"/>
      <c r="C186" s="128"/>
      <c r="D186" s="123"/>
      <c r="E186" s="82"/>
      <c r="F186" s="91"/>
      <c r="G186" s="93"/>
      <c r="H186" s="255"/>
    </row>
    <row r="187" spans="1:8" ht="17.25" thickBot="1">
      <c r="A187" s="339"/>
      <c r="B187" s="148"/>
      <c r="C187" s="149" t="s">
        <v>25</v>
      </c>
      <c r="D187" s="105">
        <f>SUM(D168:D186)</f>
        <v>25800</v>
      </c>
      <c r="E187" s="105"/>
      <c r="F187" s="105">
        <f>SUM(F168:F186)</f>
        <v>25800</v>
      </c>
      <c r="G187" s="105">
        <f>D187-F187</f>
        <v>0</v>
      </c>
      <c r="H187" s="272"/>
    </row>
    <row r="188" spans="1:8" ht="16.5">
      <c r="A188" s="344">
        <v>19</v>
      </c>
      <c r="B188" s="181"/>
      <c r="C188" s="286" t="s">
        <v>43</v>
      </c>
      <c r="D188" s="178">
        <v>3987</v>
      </c>
      <c r="E188" s="97"/>
      <c r="F188" s="98"/>
      <c r="G188" s="97"/>
      <c r="H188" s="265" t="s">
        <v>49</v>
      </c>
    </row>
    <row r="189" spans="1:8" ht="16.5">
      <c r="A189" s="343"/>
      <c r="B189" s="111"/>
      <c r="C189" s="113"/>
      <c r="D189" s="178"/>
      <c r="E189" s="97"/>
      <c r="F189" s="98"/>
      <c r="G189" s="93"/>
      <c r="H189" s="255"/>
    </row>
    <row r="190" spans="1:8" ht="16.5">
      <c r="A190" s="332"/>
      <c r="B190" s="155"/>
      <c r="C190" s="156" t="s">
        <v>25</v>
      </c>
      <c r="D190" s="110">
        <f>SUM(D188:D188)</f>
        <v>3987</v>
      </c>
      <c r="E190" s="110"/>
      <c r="F190" s="110">
        <f>SUM(F189:F189)</f>
        <v>0</v>
      </c>
      <c r="G190" s="101">
        <f>D190-F190</f>
        <v>3987</v>
      </c>
      <c r="H190" s="256"/>
    </row>
    <row r="191" spans="1:8" ht="16.5">
      <c r="A191" s="345">
        <v>20</v>
      </c>
      <c r="B191" s="154"/>
      <c r="C191" s="142" t="s">
        <v>45</v>
      </c>
      <c r="D191" s="198">
        <v>200604</v>
      </c>
      <c r="E191" s="99"/>
      <c r="F191" s="109"/>
      <c r="G191" s="102"/>
      <c r="H191" s="42" t="s">
        <v>86</v>
      </c>
    </row>
    <row r="192" spans="1:8" ht="16.5">
      <c r="A192" s="343"/>
      <c r="B192" s="111"/>
      <c r="C192" s="113"/>
      <c r="D192" s="144"/>
      <c r="E192" s="78"/>
      <c r="F192" s="86"/>
      <c r="G192" s="99"/>
      <c r="H192" s="241"/>
    </row>
    <row r="193" spans="1:8" ht="16.5">
      <c r="A193" s="343"/>
      <c r="B193" s="111"/>
      <c r="C193" s="113"/>
      <c r="D193" s="144"/>
      <c r="E193" s="78"/>
      <c r="F193" s="86"/>
      <c r="G193" s="99"/>
      <c r="H193" s="241"/>
    </row>
    <row r="194" spans="1:8" ht="16.5">
      <c r="A194" s="332"/>
      <c r="B194" s="155"/>
      <c r="C194" s="156" t="s">
        <v>25</v>
      </c>
      <c r="D194" s="110">
        <f>SUM(D191:D191)</f>
        <v>200604</v>
      </c>
      <c r="E194" s="110"/>
      <c r="F194" s="110">
        <f>SUM(F192:F193)</f>
        <v>0</v>
      </c>
      <c r="G194" s="101">
        <f>D194-F194</f>
        <v>200604</v>
      </c>
      <c r="H194" s="256"/>
    </row>
    <row r="195" spans="1:8" ht="16.5">
      <c r="A195" s="345">
        <v>21</v>
      </c>
      <c r="B195" s="154"/>
      <c r="C195" s="142" t="s">
        <v>100</v>
      </c>
      <c r="D195" s="198"/>
      <c r="E195" s="99"/>
      <c r="F195" s="109"/>
      <c r="G195" s="93"/>
      <c r="H195" s="42" t="s">
        <v>170</v>
      </c>
    </row>
    <row r="196" spans="1:8" ht="16.5">
      <c r="A196" s="323"/>
      <c r="B196" s="183"/>
      <c r="C196" s="193"/>
      <c r="D196" s="153"/>
      <c r="E196" s="79"/>
      <c r="F196" s="107"/>
      <c r="G196" s="99"/>
      <c r="H196" s="241"/>
    </row>
    <row r="197" spans="1:8" ht="16.5">
      <c r="A197" s="323"/>
      <c r="B197" s="183"/>
      <c r="C197" s="193"/>
      <c r="D197" s="153"/>
      <c r="E197" s="79"/>
      <c r="F197" s="107"/>
      <c r="G197" s="99"/>
      <c r="H197" s="241"/>
    </row>
    <row r="198" spans="1:8" ht="16.5">
      <c r="A198" s="323"/>
      <c r="B198" s="183"/>
      <c r="C198" s="193"/>
      <c r="D198" s="153"/>
      <c r="E198" s="79"/>
      <c r="F198" s="107"/>
      <c r="G198" s="99"/>
      <c r="H198" s="241"/>
    </row>
    <row r="199" spans="1:8" ht="16.5">
      <c r="A199" s="332"/>
      <c r="B199" s="155"/>
      <c r="C199" s="156" t="s">
        <v>25</v>
      </c>
      <c r="D199" s="110">
        <f>SUM(D195:D195)</f>
        <v>0</v>
      </c>
      <c r="E199" s="110"/>
      <c r="F199" s="110">
        <f>SUM(F196:F198)</f>
        <v>0</v>
      </c>
      <c r="G199" s="101">
        <f>D199-F199</f>
        <v>0</v>
      </c>
      <c r="H199" s="256"/>
    </row>
    <row r="200" spans="1:8" ht="16.5">
      <c r="A200" s="248">
        <v>22</v>
      </c>
      <c r="B200" s="142"/>
      <c r="C200" s="118"/>
      <c r="D200" s="143"/>
      <c r="E200" s="99"/>
      <c r="F200" s="109"/>
      <c r="G200" s="102"/>
      <c r="H200" s="241"/>
    </row>
    <row r="201" spans="1:8" ht="16.5">
      <c r="A201" s="343"/>
      <c r="B201" s="111"/>
      <c r="C201" s="142"/>
      <c r="D201" s="144"/>
      <c r="E201" s="78"/>
      <c r="F201" s="86"/>
      <c r="G201" s="99"/>
      <c r="H201" s="241"/>
    </row>
    <row r="202" spans="1:8" ht="16.5">
      <c r="A202" s="343"/>
      <c r="B202" s="111"/>
      <c r="C202" s="113"/>
      <c r="D202" s="144"/>
      <c r="E202" s="78"/>
      <c r="F202" s="86"/>
      <c r="G202" s="99"/>
      <c r="H202" s="241"/>
    </row>
    <row r="203" spans="1:8" ht="16.5">
      <c r="A203" s="332"/>
      <c r="B203" s="155"/>
      <c r="C203" s="156" t="s">
        <v>25</v>
      </c>
      <c r="D203" s="110">
        <f>SUM(D200:D201)</f>
        <v>0</v>
      </c>
      <c r="E203" s="110"/>
      <c r="F203" s="110">
        <f>SUM(F201:F202)</f>
        <v>0</v>
      </c>
      <c r="G203" s="101">
        <f>D203-F203</f>
        <v>0</v>
      </c>
      <c r="H203" s="256"/>
    </row>
    <row r="204" spans="1:8" ht="16.5">
      <c r="A204" s="343"/>
      <c r="B204" s="111"/>
      <c r="C204" s="113"/>
      <c r="D204" s="144"/>
      <c r="E204" s="78"/>
      <c r="F204" s="86"/>
      <c r="G204" s="99"/>
      <c r="H204" s="241"/>
    </row>
    <row r="205" spans="1:8" ht="17.25" thickBot="1">
      <c r="A205" s="346"/>
      <c r="B205" s="257"/>
      <c r="C205" s="258" t="s">
        <v>87</v>
      </c>
      <c r="D205" s="259">
        <f>SUM(D40:D194)/2</f>
        <v>877326</v>
      </c>
      <c r="E205" s="260"/>
      <c r="F205" s="261">
        <f>SUM(F43:F204)/2</f>
        <v>119027</v>
      </c>
      <c r="G205" s="260">
        <f>G38-F205</f>
        <v>661304</v>
      </c>
      <c r="H205" s="262"/>
    </row>
  </sheetData>
  <sheetProtection/>
  <mergeCells count="33">
    <mergeCell ref="G36:G37"/>
    <mergeCell ref="D9:D13"/>
    <mergeCell ref="D23:D24"/>
    <mergeCell ref="F21:F22"/>
    <mergeCell ref="G21:G22"/>
    <mergeCell ref="C28:C29"/>
    <mergeCell ref="D28:D29"/>
    <mergeCell ref="C34:C35"/>
    <mergeCell ref="F34:F35"/>
    <mergeCell ref="F36:F37"/>
    <mergeCell ref="A1:H1"/>
    <mergeCell ref="E2:F2"/>
    <mergeCell ref="C4:C8"/>
    <mergeCell ref="D4:D8"/>
    <mergeCell ref="F4:F8"/>
    <mergeCell ref="G4:G8"/>
    <mergeCell ref="F28:F29"/>
    <mergeCell ref="G28:G29"/>
    <mergeCell ref="C21:C22"/>
    <mergeCell ref="D21:D22"/>
    <mergeCell ref="C23:C27"/>
    <mergeCell ref="F23:F27"/>
    <mergeCell ref="G23:G27"/>
    <mergeCell ref="C9:C19"/>
    <mergeCell ref="F9:F19"/>
    <mergeCell ref="G9:G19"/>
    <mergeCell ref="C36:C37"/>
    <mergeCell ref="G34:G35"/>
    <mergeCell ref="C30:C33"/>
    <mergeCell ref="D30:D33"/>
    <mergeCell ref="F30:F33"/>
    <mergeCell ref="G30:G33"/>
    <mergeCell ref="D34:D35"/>
  </mergeCells>
  <printOptions/>
  <pageMargins left="0.7" right="0.7" top="0.75" bottom="0.75" header="0.3" footer="0.3"/>
  <pageSetup fitToHeight="0" fitToWidth="1" horizontalDpi="600" verticalDpi="600" orientation="portrait"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teacher</cp:lastModifiedBy>
  <cp:lastPrinted>2017-03-12T23:37:37Z</cp:lastPrinted>
  <dcterms:created xsi:type="dcterms:W3CDTF">2008-01-26T04:06:43Z</dcterms:created>
  <dcterms:modified xsi:type="dcterms:W3CDTF">2017-03-13T01:38:53Z</dcterms:modified>
  <cp:category/>
  <cp:version/>
  <cp:contentType/>
  <cp:contentStatus/>
</cp:coreProperties>
</file>