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670" activeTab="3"/>
  </bookViews>
  <sheets>
    <sheet name="99學年度經費收支出" sheetId="1" r:id="rId1"/>
    <sheet name="99經費執行情形" sheetId="2" r:id="rId2"/>
    <sheet name="通過" sheetId="3" r:id="rId3"/>
    <sheet name="草案" sheetId="4" r:id="rId4"/>
  </sheets>
  <definedNames>
    <definedName name="_xlnm.Print_Area" localSheetId="0">'99學年度經費收支出'!$A$1:$F$148</definedName>
  </definedNames>
  <calcPr fullCalcOnLoad="1"/>
</workbook>
</file>

<file path=xl/sharedStrings.xml><?xml version="1.0" encoding="utf-8"?>
<sst xmlns="http://schemas.openxmlformats.org/spreadsheetml/2006/main" count="1146" uniqueCount="576">
  <si>
    <t>收據編號</t>
  </si>
  <si>
    <t>收支出摘要</t>
  </si>
  <si>
    <t>獎勵師生對外比賽</t>
  </si>
  <si>
    <t>01</t>
  </si>
  <si>
    <t>本會辦公行政費用</t>
  </si>
  <si>
    <t>02</t>
  </si>
  <si>
    <t>本會召開會議支出</t>
  </si>
  <si>
    <t>03</t>
  </si>
  <si>
    <t>本會辦理(協辦)活動支出</t>
  </si>
  <si>
    <t>04</t>
  </si>
  <si>
    <t>本會婚喪喜慶</t>
  </si>
  <si>
    <t>05</t>
  </si>
  <si>
    <t>聘書、紀念品等</t>
  </si>
  <si>
    <t>06</t>
  </si>
  <si>
    <t>志工聯誼活動及裝備等補助</t>
  </si>
  <si>
    <t>07</t>
  </si>
  <si>
    <t>校慶運動會</t>
  </si>
  <si>
    <t>08</t>
  </si>
  <si>
    <t>畢業典禮</t>
  </si>
  <si>
    <t>09</t>
  </si>
  <si>
    <t>兒童節禮物</t>
  </si>
  <si>
    <t>10</t>
  </si>
  <si>
    <t>教師節禮物</t>
  </si>
  <si>
    <t>11</t>
  </si>
  <si>
    <t>12</t>
  </si>
  <si>
    <t>13</t>
  </si>
  <si>
    <t>補助購買樂器</t>
  </si>
  <si>
    <t>補助購買教學用品、設備等</t>
  </si>
  <si>
    <t>代收款─學習單影印費</t>
  </si>
  <si>
    <t>小計</t>
  </si>
  <si>
    <t>收入004</t>
  </si>
  <si>
    <t>收入005</t>
  </si>
  <si>
    <t>收入006</t>
  </si>
  <si>
    <t>收入007</t>
  </si>
  <si>
    <t>收入008</t>
  </si>
  <si>
    <t>支出002</t>
  </si>
  <si>
    <t>支出003</t>
  </si>
  <si>
    <t>支出004</t>
  </si>
  <si>
    <t>支出005</t>
  </si>
  <si>
    <t>支出006</t>
  </si>
  <si>
    <t>支出007</t>
  </si>
  <si>
    <t>支出008</t>
  </si>
  <si>
    <t>支出009</t>
  </si>
  <si>
    <t>支出010</t>
  </si>
  <si>
    <t>支出011</t>
  </si>
  <si>
    <t>支出012</t>
  </si>
  <si>
    <t>支出013</t>
  </si>
  <si>
    <t>支出014</t>
  </si>
  <si>
    <t>支出015</t>
  </si>
  <si>
    <t>支出016</t>
  </si>
  <si>
    <t>支出017</t>
  </si>
  <si>
    <t>支出018</t>
  </si>
  <si>
    <t>支出019</t>
  </si>
  <si>
    <t>支出020</t>
  </si>
  <si>
    <t>支出021</t>
  </si>
  <si>
    <t>參賽活動補助、校外教學</t>
  </si>
  <si>
    <t>餘額</t>
  </si>
  <si>
    <t>總   計</t>
  </si>
  <si>
    <t>支出022</t>
  </si>
  <si>
    <t>支出024</t>
  </si>
  <si>
    <t>支出025</t>
  </si>
  <si>
    <t>支出026</t>
  </si>
  <si>
    <t>支出027</t>
  </si>
  <si>
    <t>收入010</t>
  </si>
  <si>
    <t>支出028</t>
  </si>
  <si>
    <t>支出029</t>
  </si>
  <si>
    <t>支出030</t>
  </si>
  <si>
    <t>收入001</t>
  </si>
  <si>
    <t xml:space="preserve"> </t>
  </si>
  <si>
    <t>代收款</t>
  </si>
  <si>
    <t>支出</t>
  </si>
  <si>
    <t>14</t>
  </si>
  <si>
    <t>15</t>
  </si>
  <si>
    <t>16</t>
  </si>
  <si>
    <t>17</t>
  </si>
  <si>
    <t>18</t>
  </si>
  <si>
    <t>20</t>
  </si>
  <si>
    <t>21</t>
  </si>
  <si>
    <t>單位：新台幣元</t>
  </si>
  <si>
    <t>項次</t>
  </si>
  <si>
    <t>計畫名稱及編號</t>
  </si>
  <si>
    <r>
      <t>說</t>
    </r>
    <r>
      <rPr>
        <sz val="12"/>
        <rFont val="Times New Roman"/>
        <family val="1"/>
      </rPr>
      <t xml:space="preserve">                                </t>
    </r>
    <r>
      <rPr>
        <sz val="12"/>
        <rFont val="標楷體"/>
        <family val="4"/>
      </rPr>
      <t>明</t>
    </r>
  </si>
  <si>
    <t>收入</t>
  </si>
  <si>
    <t>上屆經費移交</t>
  </si>
  <si>
    <t>一般捐款</t>
  </si>
  <si>
    <t>家長、委員、會長、顧問等捐款</t>
  </si>
  <si>
    <t>專案捐款</t>
  </si>
  <si>
    <t>指定用途或校慶運動會捐款</t>
  </si>
  <si>
    <t>辦理活動收入</t>
  </si>
  <si>
    <t>跳蚤市場收入、園遊會攤位收入</t>
  </si>
  <si>
    <t>05</t>
  </si>
  <si>
    <t>會費收入</t>
  </si>
  <si>
    <t>06</t>
  </si>
  <si>
    <t>利息收入</t>
  </si>
  <si>
    <t>學習單資料</t>
  </si>
  <si>
    <t>印製名片、邀請卡、意見調查表。</t>
  </si>
  <si>
    <t>委員、學生、教職員，婚喪喜慶、急難等禮金、慰問金</t>
  </si>
  <si>
    <t>顧問聘書、委員當選證書、致贈捐資興學者紀念品等</t>
  </si>
  <si>
    <t>當屆畢業生紀念品、活動場地佈置</t>
  </si>
  <si>
    <t>獎勵師生對外比賽實施要點</t>
  </si>
  <si>
    <t>班級親師生活動</t>
  </si>
  <si>
    <t>家長逾10人，每人100元。</t>
  </si>
  <si>
    <t>參賽活動補助（縣內1人1天80元）、校外教學（游泳）</t>
  </si>
  <si>
    <t>添購圖書充實本校圖書館</t>
  </si>
  <si>
    <t>巨碩科技捐款</t>
  </si>
  <si>
    <t>保留</t>
  </si>
  <si>
    <t>護照獎勵、獎狀</t>
  </si>
  <si>
    <t>仁愛基金</t>
  </si>
  <si>
    <t>19</t>
  </si>
  <si>
    <t>指定捐款</t>
  </si>
  <si>
    <t>補助畢業班宿營活動</t>
  </si>
  <si>
    <t>99.10.01</t>
  </si>
  <si>
    <t>黄清豐指定捐款仁愛基金會</t>
  </si>
  <si>
    <t>陳立夫捐助圖書館閱讀活動</t>
  </si>
  <si>
    <t>99.11.18</t>
  </si>
  <si>
    <t>黎民國小家長會會長就職禮金</t>
  </si>
  <si>
    <t>圖書館閱讀獎品及茶水（陳立夫捐助）</t>
  </si>
  <si>
    <t>補助班級親師生活動（四忠）</t>
  </si>
  <si>
    <t>99.12.14</t>
  </si>
  <si>
    <t>宜蘭縣樂樂棒球比賽運送車資（五、六年級）</t>
  </si>
  <si>
    <t>99.12.30</t>
  </si>
  <si>
    <t>99.12.31</t>
  </si>
  <si>
    <t>99.12.10</t>
  </si>
  <si>
    <t>宜蘭縣樂樂棒球第一次比賽點心（六年級）</t>
  </si>
  <si>
    <t>宜蘭縣樂樂棒球第二次比賽點心（五、六年級）</t>
  </si>
  <si>
    <t>學生英語加深加廣學習授課教師鐘點費</t>
  </si>
  <si>
    <t>支出023</t>
  </si>
  <si>
    <t>宜蘭縣樂樂棒球比賽獎勵（第八名）</t>
  </si>
  <si>
    <t>會長委員就職邀請函寄送郵資</t>
  </si>
  <si>
    <t>幼稚園親職講座獎勵金</t>
  </si>
  <si>
    <t>校內學生歌唱比賽決賽誤餐費</t>
  </si>
  <si>
    <t>收入011</t>
  </si>
  <si>
    <t>收入012</t>
  </si>
  <si>
    <t>李志明捐款</t>
  </si>
  <si>
    <t>支出031</t>
  </si>
  <si>
    <t>支出032</t>
  </si>
  <si>
    <t>支出033</t>
  </si>
  <si>
    <t>支出034</t>
  </si>
  <si>
    <t>支出035</t>
  </si>
  <si>
    <t>支出036</t>
  </si>
  <si>
    <t>支出037</t>
  </si>
  <si>
    <t>支出038</t>
  </si>
  <si>
    <t>支出039</t>
  </si>
  <si>
    <t>支出040</t>
  </si>
  <si>
    <t>100.01.25</t>
  </si>
  <si>
    <t>英語加深加廣教學教師授課鐘點費</t>
  </si>
  <si>
    <t>凱旋社區守望相助隊隊長交接賀禮</t>
  </si>
  <si>
    <t>廖憶華會長榮任宜蘭市家長會長聯誼會總會長賀禮</t>
  </si>
  <si>
    <t>100.03.02</t>
  </si>
  <si>
    <t>支出041</t>
  </si>
  <si>
    <t>支出042</t>
  </si>
  <si>
    <t>親師生活動獎勵金（六忠）</t>
  </si>
  <si>
    <t>黃清豐副會長喪父花籃</t>
  </si>
  <si>
    <t>鄭國財委員喪父花籃</t>
  </si>
  <si>
    <t>支出043</t>
  </si>
  <si>
    <t>支出044</t>
  </si>
  <si>
    <t>支出045</t>
  </si>
  <si>
    <t>支出046</t>
  </si>
  <si>
    <t>支出047</t>
  </si>
  <si>
    <t>支出048</t>
  </si>
  <si>
    <t>支出049</t>
  </si>
  <si>
    <t>支出050</t>
  </si>
  <si>
    <t>支出051</t>
  </si>
  <si>
    <t>支出052</t>
  </si>
  <si>
    <t>100.03.17</t>
  </si>
  <si>
    <t>100年中小學籃球錦標賽用餐</t>
  </si>
  <si>
    <t>鄭國財委員父喪奠儀</t>
  </si>
  <si>
    <t>100年中小學運動會成績優良，100年籃球錦標賽成績優良</t>
  </si>
  <si>
    <t>收入013</t>
  </si>
  <si>
    <t>99學年度第二學期學習單印製費</t>
  </si>
  <si>
    <t>100.03.30</t>
  </si>
  <si>
    <t>中小學籃球錦標賽車資</t>
  </si>
  <si>
    <t>學生書包反光貼紙</t>
  </si>
  <si>
    <t>學習單影印費</t>
  </si>
  <si>
    <t>100.04.18</t>
  </si>
  <si>
    <t>100.03.30  100.04.18</t>
  </si>
  <si>
    <t>禮金奠儀紙袋</t>
  </si>
  <si>
    <t>99學年度兒童節禮品</t>
  </si>
  <si>
    <t>100.04.19</t>
  </si>
  <si>
    <t>學習單影印</t>
  </si>
  <si>
    <t>100.04.06~  100.04.15</t>
  </si>
  <si>
    <t>支出053</t>
  </si>
  <si>
    <t>支出054</t>
  </si>
  <si>
    <t>支出055</t>
  </si>
  <si>
    <t>凱旋國中校慶禮金</t>
  </si>
  <si>
    <t>收入014</t>
  </si>
  <si>
    <t>收入015</t>
  </si>
  <si>
    <t>凱旋教師指定仁愛基金</t>
  </si>
  <si>
    <t>支出056</t>
  </si>
  <si>
    <t>支出057</t>
  </si>
  <si>
    <t>支出058</t>
  </si>
  <si>
    <t>支出059</t>
  </si>
  <si>
    <t>支出060</t>
  </si>
  <si>
    <t>支出061</t>
  </si>
  <si>
    <t>支出062</t>
  </si>
  <si>
    <t>班級親師生聯誼活動補助（四忠）</t>
  </si>
  <si>
    <t>支出063</t>
  </si>
  <si>
    <t>支出064</t>
  </si>
  <si>
    <t>支出065</t>
  </si>
  <si>
    <t>支出066</t>
  </si>
  <si>
    <t>支出067</t>
  </si>
  <si>
    <t>支出068</t>
  </si>
  <si>
    <t>支出069</t>
  </si>
  <si>
    <t>支出070</t>
  </si>
  <si>
    <t>校慶活動典禮物品</t>
  </si>
  <si>
    <t>校慶運動會班級表演（四年級、六年級）</t>
  </si>
  <si>
    <t>收入016</t>
  </si>
  <si>
    <t>收入017</t>
  </si>
  <si>
    <t>100.05.06~ 100.05.11</t>
  </si>
  <si>
    <t>支出071</t>
  </si>
  <si>
    <t>支出072</t>
  </si>
  <si>
    <t>支出073</t>
  </si>
  <si>
    <t>支出074</t>
  </si>
  <si>
    <t>支出075</t>
  </si>
  <si>
    <t>支出076</t>
  </si>
  <si>
    <t>支出077</t>
  </si>
  <si>
    <t>100.05.13</t>
  </si>
  <si>
    <t>校慶運動會班級趣味競賽（一年級）</t>
  </si>
  <si>
    <t>100.05.17</t>
  </si>
  <si>
    <t>校慶園遊會摸彩禮品</t>
  </si>
  <si>
    <t>校慶運動會園遊會帳棚租借</t>
  </si>
  <si>
    <t>校慶運動會班級趣味競賽（幼稚園）</t>
  </si>
  <si>
    <t>校慶運動會班級趣味競賽（三年級）</t>
  </si>
  <si>
    <t>支出078</t>
  </si>
  <si>
    <t>支出079</t>
  </si>
  <si>
    <t>支出080</t>
  </si>
  <si>
    <t>支出081</t>
  </si>
  <si>
    <t>支出082</t>
  </si>
  <si>
    <t>支出083</t>
  </si>
  <si>
    <t>支出084</t>
  </si>
  <si>
    <t>21屆台灣省會長盃全國溜冰錦標賽得獎獎勵</t>
  </si>
  <si>
    <t>收入017</t>
  </si>
  <si>
    <t>100.05.11</t>
  </si>
  <si>
    <t>宜蘭縣健身操比賽優勝獎勵金</t>
  </si>
  <si>
    <t>宜蘭縣EEG系列活動比賽成績優良獎勵</t>
  </si>
  <si>
    <t>收據編號</t>
  </si>
  <si>
    <t>收入009</t>
  </si>
  <si>
    <t>收入005</t>
  </si>
  <si>
    <t>收入014</t>
  </si>
  <si>
    <t>收入015</t>
  </si>
  <si>
    <t>收入006</t>
  </si>
  <si>
    <t>收入002</t>
  </si>
  <si>
    <t>收入013</t>
  </si>
  <si>
    <t>收入003</t>
  </si>
  <si>
    <t>收入016</t>
  </si>
  <si>
    <t>支出001</t>
  </si>
  <si>
    <t>收入018</t>
  </si>
  <si>
    <t>支出085</t>
  </si>
  <si>
    <t>支出086</t>
  </si>
  <si>
    <t>支出087</t>
  </si>
  <si>
    <t>支出088</t>
  </si>
  <si>
    <t>支出089</t>
  </si>
  <si>
    <t>支出090</t>
  </si>
  <si>
    <t>支出091</t>
  </si>
  <si>
    <t>支出092</t>
  </si>
  <si>
    <t>支出093</t>
  </si>
  <si>
    <t>支出094</t>
  </si>
  <si>
    <t>支出095</t>
  </si>
  <si>
    <t>校慶運動會40~100公尺徑賽使用（發令炮）</t>
  </si>
  <si>
    <t>校慶運動會志工服裝</t>
  </si>
  <si>
    <t>99學年度顧問及捐資興學獎勵牌</t>
  </si>
  <si>
    <t>凱旋國中家長會會長就任禮金</t>
  </si>
  <si>
    <t>回贈宜蘭國小家長會禮金</t>
  </si>
  <si>
    <t>常委李元煌岳父辭世奠儀</t>
  </si>
  <si>
    <t>委員李文正住院慰問金</t>
  </si>
  <si>
    <t>游日盛委員住院慰問</t>
  </si>
  <si>
    <t>黃清豐副會長喪父奠儀</t>
  </si>
  <si>
    <t>前家長委員李志文辭世奠儀</t>
  </si>
  <si>
    <t>李信德教師父喪小花圈、盆栽</t>
  </si>
  <si>
    <t>宜蘭國小校慶禮金</t>
  </si>
  <si>
    <t>98學年度捐款感謝牌</t>
  </si>
  <si>
    <t>英語加深加廣教學教師授課鐘點費（12月）</t>
  </si>
  <si>
    <t>學生英語加深加廣學習授課教師鐘點費（10、11月）</t>
  </si>
  <si>
    <t>收入019</t>
  </si>
  <si>
    <t>收入020</t>
  </si>
  <si>
    <t>收入021</t>
  </si>
  <si>
    <t>收入022</t>
  </si>
  <si>
    <t>收入023</t>
  </si>
  <si>
    <t>收入024</t>
  </si>
  <si>
    <t>支出096</t>
  </si>
  <si>
    <t>支出097</t>
  </si>
  <si>
    <t>支出098</t>
  </si>
  <si>
    <t>支出099</t>
  </si>
  <si>
    <t>支出100</t>
  </si>
  <si>
    <t>支出101</t>
  </si>
  <si>
    <t>收支出摘要</t>
  </si>
  <si>
    <t>存簿移交，存簿餘額</t>
  </si>
  <si>
    <t>鄭國財指定捐款仁愛基金會</t>
  </si>
  <si>
    <t>代收款：99學年度第一學期學生學習單影印費</t>
  </si>
  <si>
    <t>黄梓維補買榮譽護照</t>
  </si>
  <si>
    <t>99學年度第一學期家長會費</t>
  </si>
  <si>
    <t>林秀玲捐款</t>
  </si>
  <si>
    <t>會長暨委員就職募款</t>
  </si>
  <si>
    <t>李志明捐款</t>
  </si>
  <si>
    <t>親子教育暨親師生活動繳費</t>
  </si>
  <si>
    <t>凱旋國小教師指定捐款仁愛基金會</t>
  </si>
  <si>
    <t>校慶運動會捐款</t>
  </si>
  <si>
    <t>校慶購買園遊劵收入</t>
  </si>
  <si>
    <t>校慶園遊會家長會攤位收入</t>
  </si>
  <si>
    <t>楊蒼貴先生捐款</t>
  </si>
  <si>
    <t>家長會跳蚤市場收入</t>
  </si>
  <si>
    <t>凱旋國小師生校慶午餐轉園遊券經費</t>
  </si>
  <si>
    <t>萬和豐企業指定捐款英語加強學習後援經費</t>
  </si>
  <si>
    <t>英語加強學習後援經費</t>
  </si>
  <si>
    <t>99學年度第一學期學生學習單影印用</t>
  </si>
  <si>
    <t>鄭國財指定捐款轉存仁愛基金會</t>
  </si>
  <si>
    <t>六孝親師生活動補助款</t>
  </si>
  <si>
    <t>黄清豐指定捐款轉存仁愛基金會</t>
  </si>
  <si>
    <t>聚碩科技圖書館設備改善：窗戶護欄</t>
  </si>
  <si>
    <t>教務處師生參加校外比賽獎勵</t>
  </si>
  <si>
    <t>家長會會員代表大會點心</t>
  </si>
  <si>
    <t>98學年度捐款、99學年度顧問感謝牌</t>
  </si>
  <si>
    <t>學習單影印墨水</t>
  </si>
  <si>
    <t>宜蘭縣音樂比賽點心（直笛隊）</t>
  </si>
  <si>
    <t>宜蘭縣樂樂棒球第一次比賽點心（五年級）</t>
  </si>
  <si>
    <t>圖書館設備改善（書架沙發組）</t>
  </si>
  <si>
    <t>宜蘭縣音樂比賽獎勵金（直笛隊優等）</t>
  </si>
  <si>
    <t>親師生活動獎勵金（五孝）</t>
  </si>
  <si>
    <t>99學年度第一學期閱讀活動競賽優異學生獎品</t>
  </si>
  <si>
    <t>親子教育暨親師生活動</t>
  </si>
  <si>
    <t>推展英語教學協辦事項</t>
  </si>
  <si>
    <t>校慶表演用函趣味競賽（一、二、三年級）</t>
  </si>
  <si>
    <t>校慶運動會4人5腳綁腳帶</t>
  </si>
  <si>
    <t>校慶英語律動表演服裝租借</t>
  </si>
  <si>
    <t>校慶運動會班級趣味競賽（四忠）</t>
  </si>
  <si>
    <t>校慶運動會親子趣味競賽獎品</t>
  </si>
  <si>
    <t>校慶運動會班級趣味競賽（四孝）</t>
  </si>
  <si>
    <t>校慶運動會體育競賽獎品</t>
  </si>
  <si>
    <t>校慶運動會園遊音響租借（預演、正式）</t>
  </si>
  <si>
    <t>校慶運動會班級表演（五孝）</t>
  </si>
  <si>
    <t>校慶運動會班級趣味競賽（二孝）</t>
  </si>
  <si>
    <t>校慶運動會班級趣味競賽（五、六年級）</t>
  </si>
  <si>
    <t>校慶運動會班級表演（五忠）</t>
  </si>
  <si>
    <t>校慶園遊會園遊劵兌領</t>
  </si>
  <si>
    <t>校慶運動會園遊會器材（棒球九宮格）</t>
  </si>
  <si>
    <t>校慶運動會趣味競賽獎品（二忠）</t>
  </si>
  <si>
    <t>顧問及捐資興學獎勵牌</t>
  </si>
  <si>
    <t>英語加深加廣教學教師授課鐘點費（四月）</t>
  </si>
  <si>
    <t>校慶運動會園遊會特刊</t>
  </si>
  <si>
    <t>莊仁實校長辭世奠儀</t>
  </si>
  <si>
    <t>校慶運動會工作人員服裝</t>
  </si>
  <si>
    <t>校慶運動會舞龍隊腰巾</t>
  </si>
  <si>
    <t>外籍教師紀念品</t>
  </si>
  <si>
    <t>校長、主任暨家長會長聯席會議餐費</t>
  </si>
  <si>
    <t>100.05.30</t>
  </si>
  <si>
    <t>日期</t>
  </si>
  <si>
    <t>99.09.30</t>
  </si>
  <si>
    <t>99.12.20</t>
  </si>
  <si>
    <t>99.12.24</t>
  </si>
  <si>
    <t>100.01.21</t>
  </si>
  <si>
    <t>99.11.05</t>
  </si>
  <si>
    <t>100.04.15</t>
  </si>
  <si>
    <t>100.01.28</t>
  </si>
  <si>
    <t>100.05.18</t>
  </si>
  <si>
    <t>99.11.19</t>
  </si>
  <si>
    <t>99.12.21</t>
  </si>
  <si>
    <t>99.10.28</t>
  </si>
  <si>
    <t>99.10.29</t>
  </si>
  <si>
    <t>100.04.29</t>
  </si>
  <si>
    <t>100.05.05</t>
  </si>
  <si>
    <t>100.05.20</t>
  </si>
  <si>
    <t>100.02.17</t>
  </si>
  <si>
    <t>100.05.06</t>
  </si>
  <si>
    <t>100.05.24</t>
  </si>
  <si>
    <t>99.12.03</t>
  </si>
  <si>
    <t>99.10.13</t>
  </si>
  <si>
    <t>99.11.09</t>
  </si>
  <si>
    <t>99.11.23</t>
  </si>
  <si>
    <t>100.06.07</t>
  </si>
  <si>
    <t>100.06.08</t>
  </si>
  <si>
    <t>100.06.21</t>
  </si>
  <si>
    <t>100.06.22</t>
  </si>
  <si>
    <t>100.06.23</t>
  </si>
  <si>
    <t>收入(預算)</t>
  </si>
  <si>
    <t>實際收入</t>
  </si>
  <si>
    <t>結餘</t>
  </si>
  <si>
    <t>備註</t>
  </si>
  <si>
    <t>01 存簿移交，餘款</t>
  </si>
  <si>
    <t>02 一般捐款：委員顧問捐款</t>
  </si>
  <si>
    <t>就職捐款</t>
  </si>
  <si>
    <t>陽蒼貴捐款</t>
  </si>
  <si>
    <t>03 專案捐款</t>
  </si>
  <si>
    <t>鄭國財指定仁愛基金</t>
  </si>
  <si>
    <t>黃清豐指定仁愛基金</t>
  </si>
  <si>
    <t>陳立夫捐助圖書館閱讀活動</t>
  </si>
  <si>
    <t>04 辦理活動收入</t>
  </si>
  <si>
    <t>05 99學年度會費收入</t>
  </si>
  <si>
    <t>06 存簿利息收入</t>
  </si>
  <si>
    <t>07 代收款：99學年度學生學習單影印費</t>
  </si>
  <si>
    <t>預算</t>
  </si>
  <si>
    <t>支出</t>
  </si>
  <si>
    <t>親子教育暨親師生活動委員代表聚餐補助</t>
  </si>
  <si>
    <t>100.06.17</t>
  </si>
  <si>
    <t>親子教育暨親師生活動收費支出</t>
  </si>
  <si>
    <t>英語加深加廣教學教師授課鐘點費（二月）</t>
  </si>
  <si>
    <t>英語加深加廣教學教師授課鐘點費（三月）</t>
  </si>
  <si>
    <t>推展英語教學協辦事項（購書籍）</t>
  </si>
  <si>
    <t>親子教育暨親師生活動補助</t>
  </si>
  <si>
    <t>六年級榮譽護照兌換禮券</t>
  </si>
  <si>
    <t>指定捐款專用</t>
  </si>
  <si>
    <t>總            計</t>
  </si>
  <si>
    <t>100.06.27</t>
  </si>
  <si>
    <t>幼稚園大班結業禮品</t>
  </si>
  <si>
    <t>支出102</t>
  </si>
  <si>
    <t>支出103</t>
  </si>
  <si>
    <t>支出104</t>
  </si>
  <si>
    <t>支出105</t>
  </si>
  <si>
    <t>中小學運動會圍棋賽第二名、青少年游泳錦標賽第二名</t>
  </si>
  <si>
    <t>100.06.27</t>
  </si>
  <si>
    <t>英語加深加廣學習教師鐘點費（5月分）</t>
  </si>
  <si>
    <t>榮譽護照點數兌換禮券</t>
  </si>
  <si>
    <t>支出106</t>
  </si>
  <si>
    <t>100.06.28</t>
  </si>
  <si>
    <t>六年級畢業班宿營活動費</t>
  </si>
  <si>
    <t>收入025</t>
  </si>
  <si>
    <t>六年級畢業班宿營活動繳費及捐款</t>
  </si>
  <si>
    <t>六年級畢業生禮品</t>
  </si>
  <si>
    <t>班級親師生聯誼活動補助（六孝）</t>
  </si>
  <si>
    <t>畢業生家長會獎品</t>
  </si>
  <si>
    <t>指定捐款仁愛基金會</t>
  </si>
  <si>
    <t>結餘1468元</t>
  </si>
  <si>
    <t>支出107</t>
  </si>
  <si>
    <t>100.07.06</t>
  </si>
  <si>
    <t>收入026</t>
  </si>
  <si>
    <t>收入027</t>
  </si>
  <si>
    <t>100.06.30 100.07.06</t>
  </si>
  <si>
    <t>99學年度第二學期家長會費收入</t>
  </si>
  <si>
    <t>100.07.04</t>
  </si>
  <si>
    <t>暑期英語班繳費收入</t>
  </si>
  <si>
    <t>六年級畢業班宿營活動繳費及捐款</t>
  </si>
  <si>
    <t>支出108</t>
  </si>
  <si>
    <t>支出109</t>
  </si>
  <si>
    <t>收入028</t>
  </si>
  <si>
    <t>100.07.07</t>
  </si>
  <si>
    <t>鄭國財前會長指定捐款仁愛基金會</t>
  </si>
  <si>
    <t>收入028</t>
  </si>
  <si>
    <t>100.07.07</t>
  </si>
  <si>
    <t>100.07.13</t>
  </si>
  <si>
    <t>轉鄭國財指定捐款仁愛基金</t>
  </si>
  <si>
    <t>親子教育活動補助</t>
  </si>
  <si>
    <t>暑期英語班（課本、鐘點費）</t>
  </si>
  <si>
    <t>收入029</t>
  </si>
  <si>
    <t>支出114</t>
  </si>
  <si>
    <t>支出112</t>
  </si>
  <si>
    <t>支出113</t>
  </si>
  <si>
    <t>支出110</t>
  </si>
  <si>
    <t>100.07.19</t>
  </si>
  <si>
    <t>支出111</t>
  </si>
  <si>
    <t>100.07.26</t>
  </si>
  <si>
    <t>英語加深加廣學習教師鐘點費（6月分）</t>
  </si>
  <si>
    <t>100.09.28</t>
  </si>
  <si>
    <t>100.09.23</t>
  </si>
  <si>
    <t>支出113</t>
  </si>
  <si>
    <t>100.09.23</t>
  </si>
  <si>
    <t>優良教師鮮花</t>
  </si>
  <si>
    <t>100.10.</t>
  </si>
  <si>
    <t>100年度校園志工成長研習活動</t>
  </si>
  <si>
    <t>100.10.</t>
  </si>
  <si>
    <t>100年度校園志工成長研習活動</t>
  </si>
  <si>
    <t>100.09.13</t>
  </si>
  <si>
    <t>收入029</t>
  </si>
  <si>
    <t>100.09.13</t>
  </si>
  <si>
    <t>利息收入</t>
  </si>
  <si>
    <t>代墊幼稚園餐桌還款</t>
  </si>
  <si>
    <t>代墊幼稚園餐桌還款</t>
  </si>
  <si>
    <t>99年執行</t>
  </si>
  <si>
    <t>08</t>
  </si>
  <si>
    <t>校慶運動會捐款</t>
  </si>
  <si>
    <t>09</t>
  </si>
  <si>
    <t>其他</t>
  </si>
  <si>
    <t>100預算數</t>
  </si>
  <si>
    <t>原保留仁愛基金213,049元                    預定購置樂器100,000元                  協助發展英語活動120,000元               購置圖書100,000元                        畢業班宿營活動6,227元                   學習單影印代辦9,100元                   暑期英語班餘款4,500元</t>
  </si>
  <si>
    <t>優良教師鮮花（郁軒、昶毅、元煌）</t>
  </si>
  <si>
    <t>本屆畢業班宿營活動剩餘1468元</t>
  </si>
  <si>
    <t>校刊、場地佈置、園遊會、表演補助</t>
  </si>
  <si>
    <t>發展英語活動</t>
  </si>
  <si>
    <t>22</t>
  </si>
  <si>
    <t>學習單資料49000元+9100元</t>
  </si>
  <si>
    <t>暑期英語班餘款</t>
  </si>
  <si>
    <t>家長會家庭教育活動、99英語加深加廣學習、家長學習成長課程、99學生歌唱比賽等</t>
  </si>
  <si>
    <t>360人，每人約80元</t>
  </si>
  <si>
    <t>25人，每人約500元</t>
  </si>
  <si>
    <t>單位：新台幣元</t>
  </si>
  <si>
    <t>項次</t>
  </si>
  <si>
    <t>計畫名稱及編號</t>
  </si>
  <si>
    <r>
      <t>說</t>
    </r>
    <r>
      <rPr>
        <sz val="12"/>
        <rFont val="Times New Roman"/>
        <family val="1"/>
      </rPr>
      <t xml:space="preserve">                                </t>
    </r>
    <r>
      <rPr>
        <sz val="12"/>
        <rFont val="標楷體"/>
        <family val="4"/>
      </rPr>
      <t>明</t>
    </r>
  </si>
  <si>
    <t>收入</t>
  </si>
  <si>
    <t>01</t>
  </si>
  <si>
    <t>上屆經費移交</t>
  </si>
  <si>
    <t>02</t>
  </si>
  <si>
    <t>一般捐款</t>
  </si>
  <si>
    <t>家長、委員、會長、顧問等捐款</t>
  </si>
  <si>
    <t>03</t>
  </si>
  <si>
    <t>專案捐款</t>
  </si>
  <si>
    <t>辦理活動收入</t>
  </si>
  <si>
    <t>05</t>
  </si>
  <si>
    <t>會費收入</t>
  </si>
  <si>
    <t>利息收入</t>
  </si>
  <si>
    <t>學習單資料</t>
  </si>
  <si>
    <t>08</t>
  </si>
  <si>
    <t>校慶運動會捐款</t>
  </si>
  <si>
    <t>09</t>
  </si>
  <si>
    <t>其他</t>
  </si>
  <si>
    <t>小計</t>
  </si>
  <si>
    <t>01</t>
  </si>
  <si>
    <t>本會辦公行政費用</t>
  </si>
  <si>
    <t>印製名片、邀請卡、意見調查表。</t>
  </si>
  <si>
    <t>02</t>
  </si>
  <si>
    <t>本會召開會議支出</t>
  </si>
  <si>
    <t>03</t>
  </si>
  <si>
    <t>家長會家庭教育活動、99英語加深加廣學習、家長學習成長課程、99學生歌唱比賽等</t>
  </si>
  <si>
    <t>04</t>
  </si>
  <si>
    <t>本會婚喪喜慶</t>
  </si>
  <si>
    <t>委員、學生、教職員，婚喪喜慶、急難等禮金、慰問金</t>
  </si>
  <si>
    <t>聘書、紀念品等</t>
  </si>
  <si>
    <t>顧問聘書、委員當選證書、致贈捐資興學者紀念品等</t>
  </si>
  <si>
    <t>志工聯誼活動及裝備等補助</t>
  </si>
  <si>
    <t>校刊、場地佈置、園遊會、表演補助</t>
  </si>
  <si>
    <t>兒童節禮物</t>
  </si>
  <si>
    <t>360人，每人約80元</t>
  </si>
  <si>
    <t>獎勵師生對外比賽實施要點</t>
  </si>
  <si>
    <t>班級親師生活動</t>
  </si>
  <si>
    <t>家長逾10人，每人100元。</t>
  </si>
  <si>
    <t>參賽活動補助、校外教學</t>
  </si>
  <si>
    <t>添購圖書充實本校圖書館</t>
  </si>
  <si>
    <t>保留</t>
  </si>
  <si>
    <t>補助購買教學用品、設備等</t>
  </si>
  <si>
    <t>學習單資料49000元+9100元</t>
  </si>
  <si>
    <t>仁愛基金</t>
  </si>
  <si>
    <t>補助畢業班宿營活動</t>
  </si>
  <si>
    <t>本屆畢業班宿營活動剩餘1468元</t>
  </si>
  <si>
    <t>小計</t>
  </si>
  <si>
    <t>原保留仁愛基金213,049元                           預定購置樂器100,000元                             協助發展英語活動120,000元                         購置圖書100,000元                                 畢業班宿營活動6,227元                             學習單影印代辦9,100元                             暑期英語班餘款4,500元</t>
  </si>
  <si>
    <t>【附件十一】</t>
  </si>
  <si>
    <t>【附件十】    宜蘭縣凱旋國小家長委員會九十九學年度經費執行分項明細表  1001012製表</t>
  </si>
  <si>
    <t>【附件九】                宜蘭縣凱旋國小家長委員會九十九學年度收支明細表                1001012 製表</t>
  </si>
  <si>
    <t>宜蘭縣宜蘭市凱旋國民小學100學年度家長委員會經費收支預算表（草案）100.10.12</t>
  </si>
  <si>
    <t>宜蘭縣宜蘭市凱旋國民小學100學年度家長委員會經費收支預算表100.10.12</t>
  </si>
  <si>
    <t>本會辦公行政費用</t>
  </si>
  <si>
    <t>02</t>
  </si>
  <si>
    <t>本會召開會議支出</t>
  </si>
  <si>
    <t>03</t>
  </si>
  <si>
    <t>本會辦理（協辦）活動支出</t>
  </si>
  <si>
    <t>04</t>
  </si>
  <si>
    <t>本會婚喪喜慶</t>
  </si>
  <si>
    <t>05</t>
  </si>
  <si>
    <t>聘書、紀念品等</t>
  </si>
  <si>
    <t>06</t>
  </si>
  <si>
    <t>志工聯誼活動及裝備等補助</t>
  </si>
  <si>
    <t>07</t>
  </si>
  <si>
    <t>校慶運動會</t>
  </si>
  <si>
    <t>09</t>
  </si>
  <si>
    <t>兒童節禮物</t>
  </si>
  <si>
    <t>教師節禮物</t>
  </si>
  <si>
    <t>08</t>
  </si>
  <si>
    <t>畢業典禮</t>
  </si>
  <si>
    <t>10</t>
  </si>
  <si>
    <t>12</t>
  </si>
  <si>
    <t>11</t>
  </si>
  <si>
    <t>獎勵師生對外比賽</t>
  </si>
  <si>
    <t>班級親師生活動</t>
  </si>
  <si>
    <t>13</t>
  </si>
  <si>
    <t>參賽活動補助、校外教學</t>
  </si>
  <si>
    <t>14</t>
  </si>
  <si>
    <t>添購圖書充實本校圖書館</t>
  </si>
  <si>
    <t>15</t>
  </si>
  <si>
    <t>補助購買樂器</t>
  </si>
  <si>
    <t>16</t>
  </si>
  <si>
    <t>補助購買教學用品、設備等</t>
  </si>
  <si>
    <t>17</t>
  </si>
  <si>
    <t>待收款－學習單影印費</t>
  </si>
  <si>
    <t>18</t>
  </si>
  <si>
    <t>仁愛基金</t>
  </si>
  <si>
    <t>19</t>
  </si>
  <si>
    <t>補助畢業班宿營活動</t>
  </si>
  <si>
    <t>【附件十五】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</si>
</sst>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&quot;$&quot;#,##0_);[Red]\(&quot;$&quot;#,##0\)"/>
    <numFmt numFmtId="178" formatCode="#,##0_);[Red]\(#,##0\)"/>
    <numFmt numFmtId="179" formatCode="&quot;$&quot;#,##0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&quot;$&quot;#,##0.00"/>
    <numFmt numFmtId="185" formatCode="m&quot;月&quot;d&quot;日&quot;"/>
    <numFmt numFmtId="186" formatCode="#,##0.00_);[Red]\(#,##0.00\)"/>
  </numFmts>
  <fonts count="26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b/>
      <sz val="12"/>
      <color indexed="8"/>
      <name val="標楷體"/>
      <family val="4"/>
    </font>
    <font>
      <sz val="10"/>
      <color indexed="8"/>
      <name val="標楷體"/>
      <family val="4"/>
    </font>
    <font>
      <sz val="8"/>
      <color indexed="8"/>
      <name val="標楷體"/>
      <family val="4"/>
    </font>
    <font>
      <sz val="9"/>
      <color indexed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color indexed="8"/>
      <name val="標楷體"/>
      <family val="4"/>
    </font>
    <font>
      <sz val="16"/>
      <color indexed="8"/>
      <name val="標楷體"/>
      <family val="4"/>
    </font>
    <font>
      <sz val="9"/>
      <name val="細明體"/>
      <family val="3"/>
    </font>
    <font>
      <sz val="12"/>
      <name val="Times New Roman"/>
      <family val="1"/>
    </font>
    <font>
      <sz val="9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7"/>
      <color indexed="8"/>
      <name val="標楷體"/>
      <family val="4"/>
    </font>
    <font>
      <sz val="8"/>
      <color indexed="8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80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/>
    </xf>
    <xf numFmtId="177" fontId="7" fillId="0" borderId="0" xfId="0" applyNumberFormat="1" applyFont="1" applyAlignment="1">
      <alignment vertical="center"/>
    </xf>
    <xf numFmtId="177" fontId="7" fillId="0" borderId="3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7" fontId="7" fillId="0" borderId="2" xfId="0" applyNumberFormat="1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177" fontId="9" fillId="2" borderId="1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 shrinkToFit="1"/>
    </xf>
    <xf numFmtId="0" fontId="4" fillId="0" borderId="6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shrinkToFit="1"/>
    </xf>
    <xf numFmtId="0" fontId="7" fillId="5" borderId="1" xfId="0" applyFont="1" applyFill="1" applyBorder="1" applyAlignment="1">
      <alignment horizontal="center" vertical="center" shrinkToFit="1"/>
    </xf>
    <xf numFmtId="0" fontId="7" fillId="5" borderId="4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left" vertical="center" shrinkToFit="1"/>
    </xf>
    <xf numFmtId="0" fontId="7" fillId="3" borderId="7" xfId="0" applyFont="1" applyFill="1" applyBorder="1" applyAlignment="1">
      <alignment horizontal="left" vertical="center" shrinkToFit="1"/>
    </xf>
    <xf numFmtId="0" fontId="4" fillId="3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8" fontId="7" fillId="0" borderId="1" xfId="0" applyNumberFormat="1" applyFont="1" applyBorder="1" applyAlignment="1">
      <alignment horizontal="right" vertical="center"/>
    </xf>
    <xf numFmtId="178" fontId="7" fillId="0" borderId="1" xfId="0" applyNumberFormat="1" applyFont="1" applyFill="1" applyBorder="1" applyAlignment="1">
      <alignment horizontal="center" vertical="center"/>
    </xf>
    <xf numFmtId="178" fontId="7" fillId="0" borderId="6" xfId="0" applyNumberFormat="1" applyFont="1" applyBorder="1" applyAlignment="1">
      <alignment horizontal="right" vertical="center"/>
    </xf>
    <xf numFmtId="178" fontId="7" fillId="0" borderId="6" xfId="0" applyNumberFormat="1" applyFont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178" fontId="7" fillId="2" borderId="4" xfId="0" applyNumberFormat="1" applyFont="1" applyFill="1" applyBorder="1" applyAlignment="1">
      <alignment horizontal="center" vertical="center"/>
    </xf>
    <xf numFmtId="178" fontId="7" fillId="0" borderId="0" xfId="0" applyNumberFormat="1" applyFont="1" applyAlignment="1">
      <alignment vertical="center"/>
    </xf>
    <xf numFmtId="178" fontId="9" fillId="0" borderId="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4" borderId="4" xfId="0" applyFont="1" applyFill="1" applyBorder="1" applyAlignment="1">
      <alignment horizontal="center" vertical="center"/>
    </xf>
    <xf numFmtId="178" fontId="9" fillId="4" borderId="4" xfId="0" applyNumberFormat="1" applyFont="1" applyFill="1" applyBorder="1" applyAlignment="1">
      <alignment vertical="center"/>
    </xf>
    <xf numFmtId="178" fontId="9" fillId="0" borderId="5" xfId="0" applyNumberFormat="1" applyFont="1" applyBorder="1" applyAlignment="1">
      <alignment vertical="center"/>
    </xf>
    <xf numFmtId="178" fontId="9" fillId="0" borderId="2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178" fontId="7" fillId="0" borderId="1" xfId="0" applyNumberFormat="1" applyFont="1" applyBorder="1" applyAlignment="1">
      <alignment vertical="center"/>
    </xf>
    <xf numFmtId="178" fontId="7" fillId="4" borderId="4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8" fillId="4" borderId="4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9" fillId="5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5" borderId="4" xfId="0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179" fontId="7" fillId="0" borderId="0" xfId="0" applyNumberFormat="1" applyFont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/>
    </xf>
    <xf numFmtId="178" fontId="7" fillId="0" borderId="6" xfId="0" applyNumberFormat="1" applyFont="1" applyBorder="1" applyAlignment="1">
      <alignment vertical="center"/>
    </xf>
    <xf numFmtId="178" fontId="9" fillId="2" borderId="4" xfId="0" applyNumberFormat="1" applyFont="1" applyFill="1" applyBorder="1" applyAlignment="1">
      <alignment vertical="center"/>
    </xf>
    <xf numFmtId="178" fontId="9" fillId="0" borderId="1" xfId="0" applyNumberFormat="1" applyFont="1" applyBorder="1" applyAlignment="1">
      <alignment horizontal="right" vertical="center"/>
    </xf>
    <xf numFmtId="177" fontId="7" fillId="0" borderId="1" xfId="0" applyNumberFormat="1" applyFont="1" applyBorder="1" applyAlignment="1">
      <alignment horizontal="right" vertical="center"/>
    </xf>
    <xf numFmtId="178" fontId="7" fillId="4" borderId="4" xfId="0" applyNumberFormat="1" applyFont="1" applyFill="1" applyBorder="1" applyAlignment="1">
      <alignment horizontal="right" vertical="center"/>
    </xf>
    <xf numFmtId="178" fontId="7" fillId="0" borderId="5" xfId="0" applyNumberFormat="1" applyFont="1" applyBorder="1" applyAlignment="1">
      <alignment horizontal="right" vertical="center"/>
    </xf>
    <xf numFmtId="178" fontId="9" fillId="0" borderId="5" xfId="0" applyNumberFormat="1" applyFont="1" applyBorder="1" applyAlignment="1">
      <alignment horizontal="right" vertical="center"/>
    </xf>
    <xf numFmtId="178" fontId="7" fillId="0" borderId="2" xfId="0" applyNumberFormat="1" applyFont="1" applyBorder="1" applyAlignment="1">
      <alignment horizontal="right" vertical="center"/>
    </xf>
    <xf numFmtId="178" fontId="9" fillId="0" borderId="2" xfId="0" applyNumberFormat="1" applyFont="1" applyBorder="1" applyAlignment="1">
      <alignment horizontal="right" vertical="center"/>
    </xf>
    <xf numFmtId="178" fontId="9" fillId="0" borderId="6" xfId="0" applyNumberFormat="1" applyFont="1" applyBorder="1" applyAlignment="1">
      <alignment horizontal="right" vertical="center"/>
    </xf>
    <xf numFmtId="177" fontId="7" fillId="0" borderId="6" xfId="0" applyNumberFormat="1" applyFont="1" applyBorder="1" applyAlignment="1">
      <alignment horizontal="right" vertical="center"/>
    </xf>
    <xf numFmtId="178" fontId="7" fillId="5" borderId="4" xfId="0" applyNumberFormat="1" applyFont="1" applyFill="1" applyBorder="1" applyAlignment="1">
      <alignment horizontal="right" vertical="center"/>
    </xf>
    <xf numFmtId="178" fontId="7" fillId="5" borderId="1" xfId="0" applyNumberFormat="1" applyFont="1" applyFill="1" applyBorder="1" applyAlignment="1">
      <alignment horizontal="right" vertical="center"/>
    </xf>
    <xf numFmtId="178" fontId="7" fillId="0" borderId="2" xfId="0" applyNumberFormat="1" applyFont="1" applyFill="1" applyBorder="1" applyAlignment="1">
      <alignment horizontal="right" vertical="center"/>
    </xf>
    <xf numFmtId="178" fontId="7" fillId="0" borderId="7" xfId="0" applyNumberFormat="1" applyFont="1" applyBorder="1" applyAlignment="1">
      <alignment horizontal="right" vertical="center"/>
    </xf>
    <xf numFmtId="178" fontId="7" fillId="3" borderId="6" xfId="0" applyNumberFormat="1" applyFont="1" applyFill="1" applyBorder="1" applyAlignment="1">
      <alignment horizontal="right" vertical="center"/>
    </xf>
    <xf numFmtId="178" fontId="7" fillId="3" borderId="7" xfId="0" applyNumberFormat="1" applyFont="1" applyFill="1" applyBorder="1" applyAlignment="1">
      <alignment horizontal="right" vertical="center"/>
    </xf>
    <xf numFmtId="178" fontId="7" fillId="3" borderId="5" xfId="0" applyNumberFormat="1" applyFont="1" applyFill="1" applyBorder="1" applyAlignment="1">
      <alignment horizontal="right" vertical="center"/>
    </xf>
    <xf numFmtId="178" fontId="7" fillId="3" borderId="1" xfId="0" applyNumberFormat="1" applyFont="1" applyFill="1" applyBorder="1" applyAlignment="1">
      <alignment horizontal="right" vertical="center"/>
    </xf>
    <xf numFmtId="178" fontId="7" fillId="3" borderId="2" xfId="0" applyNumberFormat="1" applyFont="1" applyFill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177" fontId="7" fillId="0" borderId="6" xfId="0" applyNumberFormat="1" applyFont="1" applyBorder="1" applyAlignment="1">
      <alignment vertical="center"/>
    </xf>
    <xf numFmtId="177" fontId="4" fillId="0" borderId="6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78" fontId="10" fillId="0" borderId="6" xfId="0" applyNumberFormat="1" applyFont="1" applyFill="1" applyBorder="1" applyAlignment="1">
      <alignment horizontal="left" vertical="center" wrapText="1"/>
    </xf>
    <xf numFmtId="178" fontId="11" fillId="0" borderId="6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49" fontId="4" fillId="0" borderId="8" xfId="0" applyNumberFormat="1" applyFont="1" applyBorder="1" applyAlignment="1">
      <alignment horizontal="center" vertical="center"/>
    </xf>
    <xf numFmtId="0" fontId="7" fillId="3" borderId="8" xfId="0" applyFont="1" applyFill="1" applyBorder="1" applyAlignment="1">
      <alignment horizontal="left" vertical="center" shrinkToFit="1"/>
    </xf>
    <xf numFmtId="178" fontId="7" fillId="3" borderId="8" xfId="0" applyNumberFormat="1" applyFont="1" applyFill="1" applyBorder="1" applyAlignment="1">
      <alignment horizontal="right" vertical="center"/>
    </xf>
    <xf numFmtId="178" fontId="7" fillId="0" borderId="8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178" fontId="7" fillId="5" borderId="9" xfId="0" applyNumberFormat="1" applyFont="1" applyFill="1" applyBorder="1" applyAlignment="1">
      <alignment horizontal="right" vertical="center"/>
    </xf>
    <xf numFmtId="0" fontId="9" fillId="5" borderId="9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178" fontId="15" fillId="2" borderId="4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19" fillId="3" borderId="11" xfId="0" applyFont="1" applyFill="1" applyBorder="1" applyAlignment="1">
      <alignment horizontal="left" vertical="center" wrapText="1"/>
    </xf>
    <xf numFmtId="0" fontId="20" fillId="3" borderId="11" xfId="0" applyFont="1" applyFill="1" applyBorder="1" applyAlignment="1">
      <alignment horizontal="left" vertical="center" wrapText="1"/>
    </xf>
    <xf numFmtId="178" fontId="4" fillId="0" borderId="1" xfId="0" applyNumberFormat="1" applyFont="1" applyBorder="1" applyAlignment="1">
      <alignment horizontal="right" vertical="center"/>
    </xf>
    <xf numFmtId="178" fontId="0" fillId="0" borderId="6" xfId="0" applyNumberFormat="1" applyBorder="1" applyAlignment="1">
      <alignment horizontal="right" vertical="center"/>
    </xf>
    <xf numFmtId="0" fontId="20" fillId="3" borderId="1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/>
    </xf>
    <xf numFmtId="178" fontId="4" fillId="0" borderId="6" xfId="0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left" vertical="center" shrinkToFit="1"/>
    </xf>
    <xf numFmtId="0" fontId="5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8" fontId="2" fillId="0" borderId="4" xfId="0" applyNumberFormat="1" applyFont="1" applyBorder="1" applyAlignment="1">
      <alignment horizontal="right" vertical="center"/>
    </xf>
    <xf numFmtId="0" fontId="20" fillId="3" borderId="14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178" fontId="0" fillId="0" borderId="2" xfId="0" applyNumberFormat="1" applyBorder="1" applyAlignment="1">
      <alignment horizontal="right" vertical="center"/>
    </xf>
    <xf numFmtId="0" fontId="20" fillId="3" borderId="16" xfId="0" applyFont="1" applyFill="1" applyBorder="1" applyAlignment="1">
      <alignment horizontal="left" vertical="center" wrapText="1"/>
    </xf>
    <xf numFmtId="178" fontId="3" fillId="3" borderId="1" xfId="0" applyNumberFormat="1" applyFont="1" applyFill="1" applyBorder="1" applyAlignment="1">
      <alignment horizontal="right" vertical="center" wrapText="1"/>
    </xf>
    <xf numFmtId="0" fontId="20" fillId="3" borderId="11" xfId="0" applyFont="1" applyFill="1" applyBorder="1" applyAlignment="1">
      <alignment horizontal="left" vertical="center"/>
    </xf>
    <xf numFmtId="178" fontId="7" fillId="3" borderId="1" xfId="0" applyNumberFormat="1" applyFont="1" applyFill="1" applyBorder="1" applyAlignment="1">
      <alignment horizontal="right" vertical="center" wrapText="1"/>
    </xf>
    <xf numFmtId="0" fontId="19" fillId="3" borderId="1" xfId="0" applyFont="1" applyFill="1" applyBorder="1" applyAlignment="1">
      <alignment horizontal="left" vertical="center" wrapText="1" shrinkToFit="1"/>
    </xf>
    <xf numFmtId="0" fontId="19" fillId="3" borderId="1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shrinkToFit="1"/>
    </xf>
    <xf numFmtId="178" fontId="3" fillId="3" borderId="7" xfId="0" applyNumberFormat="1" applyFont="1" applyFill="1" applyBorder="1" applyAlignment="1">
      <alignment horizontal="right" vertical="center" wrapText="1"/>
    </xf>
    <xf numFmtId="0" fontId="20" fillId="3" borderId="17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 shrinkToFit="1"/>
    </xf>
    <xf numFmtId="178" fontId="3" fillId="3" borderId="6" xfId="0" applyNumberFormat="1" applyFont="1" applyFill="1" applyBorder="1" applyAlignment="1">
      <alignment horizontal="right" vertical="center" wrapText="1"/>
    </xf>
    <xf numFmtId="0" fontId="20" fillId="3" borderId="12" xfId="0" applyFont="1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178" fontId="7" fillId="0" borderId="7" xfId="0" applyNumberFormat="1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178" fontId="9" fillId="2" borderId="4" xfId="0" applyNumberFormat="1" applyFont="1" applyFill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9" fillId="3" borderId="5" xfId="0" applyFont="1" applyFill="1" applyBorder="1" applyAlignment="1">
      <alignment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177" fontId="7" fillId="0" borderId="2" xfId="0" applyNumberFormat="1" applyFont="1" applyBorder="1" applyAlignment="1">
      <alignment horizontal="right" vertical="center"/>
    </xf>
    <xf numFmtId="0" fontId="9" fillId="3" borderId="2" xfId="0" applyFont="1" applyFill="1" applyBorder="1" applyAlignment="1">
      <alignment vertical="center"/>
    </xf>
    <xf numFmtId="177" fontId="7" fillId="2" borderId="1" xfId="0" applyNumberFormat="1" applyFont="1" applyFill="1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178" fontId="7" fillId="5" borderId="6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4" fillId="5" borderId="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178" fontId="7" fillId="0" borderId="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vertical="center"/>
    </xf>
    <xf numFmtId="178" fontId="4" fillId="0" borderId="6" xfId="0" applyNumberFormat="1" applyFont="1" applyBorder="1" applyAlignment="1">
      <alignment vertical="center"/>
    </xf>
    <xf numFmtId="178" fontId="7" fillId="0" borderId="1" xfId="0" applyNumberFormat="1" applyFont="1" applyBorder="1" applyAlignment="1">
      <alignment horizontal="center" vertical="center"/>
    </xf>
    <xf numFmtId="178" fontId="7" fillId="0" borderId="2" xfId="0" applyNumberFormat="1" applyFont="1" applyBorder="1" applyAlignment="1">
      <alignment vertical="center"/>
    </xf>
    <xf numFmtId="0" fontId="22" fillId="0" borderId="1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 wrapText="1"/>
    </xf>
    <xf numFmtId="178" fontId="22" fillId="0" borderId="6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center" vertical="center"/>
    </xf>
    <xf numFmtId="0" fontId="7" fillId="3" borderId="6" xfId="0" applyFont="1" applyFill="1" applyBorder="1" applyAlignment="1">
      <alignment horizontal="left" vertical="center" shrinkToFit="1"/>
    </xf>
    <xf numFmtId="176" fontId="7" fillId="0" borderId="1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 shrinkToFit="1"/>
    </xf>
    <xf numFmtId="0" fontId="24" fillId="3" borderId="5" xfId="0" applyFont="1" applyFill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8" fontId="9" fillId="0" borderId="7" xfId="0" applyNumberFormat="1" applyFont="1" applyBorder="1" applyAlignment="1">
      <alignment horizontal="right" vertical="center"/>
    </xf>
    <xf numFmtId="178" fontId="9" fillId="0" borderId="7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176" fontId="7" fillId="0" borderId="2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9" fontId="4" fillId="3" borderId="7" xfId="0" applyNumberFormat="1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77" fontId="7" fillId="0" borderId="21" xfId="0" applyNumberFormat="1" applyFont="1" applyBorder="1" applyAlignment="1">
      <alignment vertical="center"/>
    </xf>
    <xf numFmtId="176" fontId="7" fillId="0" borderId="7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178" fontId="7" fillId="0" borderId="6" xfId="0" applyNumberFormat="1" applyFont="1" applyBorder="1" applyAlignment="1">
      <alignment horizontal="right" vertical="center"/>
    </xf>
    <xf numFmtId="178" fontId="7" fillId="0" borderId="2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178" fontId="4" fillId="0" borderId="6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0" fontId="16" fillId="0" borderId="22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176" fontId="7" fillId="0" borderId="6" xfId="0" applyNumberFormat="1" applyFont="1" applyBorder="1" applyAlignment="1">
      <alignment horizontal="right" vertical="center"/>
    </xf>
    <xf numFmtId="176" fontId="7" fillId="0" borderId="7" xfId="0" applyNumberFormat="1" applyFont="1" applyBorder="1" applyAlignment="1">
      <alignment horizontal="right" vertical="center"/>
    </xf>
    <xf numFmtId="176" fontId="7" fillId="0" borderId="2" xfId="0" applyNumberFormat="1" applyFont="1" applyBorder="1" applyAlignment="1">
      <alignment horizontal="right" vertical="center"/>
    </xf>
    <xf numFmtId="178" fontId="7" fillId="0" borderId="7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8" fontId="7" fillId="0" borderId="6" xfId="0" applyNumberFormat="1" applyFont="1" applyBorder="1" applyAlignment="1">
      <alignment horizontal="center" vertical="center"/>
    </xf>
    <xf numFmtId="178" fontId="7" fillId="0" borderId="7" xfId="0" applyNumberFormat="1" applyFont="1" applyBorder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right"/>
    </xf>
    <xf numFmtId="0" fontId="3" fillId="3" borderId="29" xfId="0" applyFont="1" applyFill="1" applyBorder="1" applyAlignment="1">
      <alignment horizontal="right"/>
    </xf>
    <xf numFmtId="0" fontId="3" fillId="3" borderId="30" xfId="0" applyFont="1" applyFill="1" applyBorder="1" applyAlignment="1">
      <alignment horizontal="right"/>
    </xf>
    <xf numFmtId="0" fontId="3" fillId="0" borderId="31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9"/>
  <sheetViews>
    <sheetView view="pageBreakPreview" zoomScaleSheetLayoutView="100" workbookViewId="0" topLeftCell="A145">
      <selection activeCell="C6" sqref="C6"/>
    </sheetView>
  </sheetViews>
  <sheetFormatPr defaultColWidth="9.00390625" defaultRowHeight="16.5"/>
  <cols>
    <col min="1" max="2" width="9.00390625" style="11" customWidth="1"/>
    <col min="3" max="3" width="46.375" style="7" customWidth="1"/>
    <col min="4" max="4" width="14.00390625" style="7" customWidth="1"/>
    <col min="5" max="6" width="14.375" style="7" customWidth="1"/>
    <col min="7" max="7" width="9.00390625" style="7" customWidth="1"/>
    <col min="8" max="8" width="10.50390625" style="7" bestFit="1" customWidth="1"/>
    <col min="9" max="9" width="9.00390625" style="7" customWidth="1"/>
    <col min="10" max="10" width="10.50390625" style="7" bestFit="1" customWidth="1"/>
    <col min="11" max="16384" width="9.00390625" style="7" customWidth="1"/>
  </cols>
  <sheetData>
    <row r="1" spans="1:6" ht="27.75" customHeight="1">
      <c r="A1" s="248" t="s">
        <v>535</v>
      </c>
      <c r="B1" s="249"/>
      <c r="C1" s="249"/>
      <c r="D1" s="249"/>
      <c r="E1" s="249"/>
      <c r="F1" s="250"/>
    </row>
    <row r="2" spans="1:6" s="11" customFormat="1" ht="26.25" customHeight="1">
      <c r="A2" s="5" t="s">
        <v>0</v>
      </c>
      <c r="B2" s="5" t="s">
        <v>345</v>
      </c>
      <c r="C2" s="5" t="s">
        <v>285</v>
      </c>
      <c r="D2" s="5" t="s">
        <v>82</v>
      </c>
      <c r="E2" s="5" t="s">
        <v>390</v>
      </c>
      <c r="F2" s="5" t="s">
        <v>56</v>
      </c>
    </row>
    <row r="3" spans="1:6" ht="26.25" customHeight="1">
      <c r="A3" s="5"/>
      <c r="B3" s="5"/>
      <c r="C3" s="5" t="s">
        <v>286</v>
      </c>
      <c r="D3" s="6">
        <v>675853</v>
      </c>
      <c r="E3" s="6"/>
      <c r="F3" s="6">
        <v>675853</v>
      </c>
    </row>
    <row r="4" spans="1:6" ht="26.25" customHeight="1">
      <c r="A4" s="5" t="s">
        <v>67</v>
      </c>
      <c r="B4" s="5" t="s">
        <v>111</v>
      </c>
      <c r="C4" s="7" t="s">
        <v>287</v>
      </c>
      <c r="D4" s="6">
        <v>10000</v>
      </c>
      <c r="E4" s="6"/>
      <c r="F4" s="6">
        <f aca="true" t="shared" si="0" ref="F4:F83">F3+D4-E4</f>
        <v>685853</v>
      </c>
    </row>
    <row r="5" spans="1:6" ht="26.25" customHeight="1">
      <c r="A5" s="5" t="s">
        <v>241</v>
      </c>
      <c r="B5" s="5" t="s">
        <v>356</v>
      </c>
      <c r="C5" s="8" t="s">
        <v>288</v>
      </c>
      <c r="D5" s="6">
        <v>21420</v>
      </c>
      <c r="E5" s="6"/>
      <c r="F5" s="6">
        <f t="shared" si="0"/>
        <v>707273</v>
      </c>
    </row>
    <row r="6" spans="1:6" ht="26.25" customHeight="1">
      <c r="A6" s="5" t="s">
        <v>243</v>
      </c>
      <c r="B6" s="5" t="s">
        <v>357</v>
      </c>
      <c r="C6" s="8" t="s">
        <v>289</v>
      </c>
      <c r="D6" s="6">
        <v>150</v>
      </c>
      <c r="E6" s="6"/>
      <c r="F6" s="6">
        <f t="shared" si="0"/>
        <v>707423</v>
      </c>
    </row>
    <row r="7" spans="1:6" ht="26.25" customHeight="1">
      <c r="A7" s="5" t="s">
        <v>30</v>
      </c>
      <c r="B7" s="5" t="s">
        <v>350</v>
      </c>
      <c r="C7" s="7" t="s">
        <v>112</v>
      </c>
      <c r="D7" s="6">
        <v>10000</v>
      </c>
      <c r="E7" s="6"/>
      <c r="F7" s="6">
        <f t="shared" si="0"/>
        <v>717423</v>
      </c>
    </row>
    <row r="8" spans="1:6" ht="26.25" customHeight="1">
      <c r="A8" s="5" t="s">
        <v>31</v>
      </c>
      <c r="B8" s="5" t="s">
        <v>114</v>
      </c>
      <c r="C8" s="8" t="s">
        <v>113</v>
      </c>
      <c r="D8" s="6">
        <v>5541</v>
      </c>
      <c r="E8" s="6"/>
      <c r="F8" s="6">
        <f t="shared" si="0"/>
        <v>722964</v>
      </c>
    </row>
    <row r="9" spans="1:6" ht="26.25" customHeight="1">
      <c r="A9" s="5" t="s">
        <v>32</v>
      </c>
      <c r="B9" s="5" t="s">
        <v>354</v>
      </c>
      <c r="C9" s="8" t="s">
        <v>290</v>
      </c>
      <c r="D9" s="6">
        <v>23330</v>
      </c>
      <c r="E9" s="6"/>
      <c r="F9" s="6">
        <f t="shared" si="0"/>
        <v>746294</v>
      </c>
    </row>
    <row r="10" spans="1:10" ht="26.25" customHeight="1">
      <c r="A10" s="5" t="s">
        <v>33</v>
      </c>
      <c r="B10" s="5" t="s">
        <v>347</v>
      </c>
      <c r="C10" s="8" t="s">
        <v>291</v>
      </c>
      <c r="D10" s="6">
        <v>4000</v>
      </c>
      <c r="E10" s="6"/>
      <c r="F10" s="6">
        <f t="shared" si="0"/>
        <v>750294</v>
      </c>
      <c r="J10" s="9"/>
    </row>
    <row r="11" spans="1:6" ht="26.25" customHeight="1">
      <c r="A11" s="103" t="s">
        <v>34</v>
      </c>
      <c r="B11" s="103" t="s">
        <v>355</v>
      </c>
      <c r="C11" s="58" t="s">
        <v>93</v>
      </c>
      <c r="D11" s="104">
        <v>972</v>
      </c>
      <c r="E11" s="104"/>
      <c r="F11" s="6">
        <f t="shared" si="0"/>
        <v>751266</v>
      </c>
    </row>
    <row r="12" spans="1:6" ht="26.25" customHeight="1">
      <c r="A12" s="103" t="s">
        <v>236</v>
      </c>
      <c r="B12" s="22" t="s">
        <v>348</v>
      </c>
      <c r="C12" s="58" t="s">
        <v>292</v>
      </c>
      <c r="D12" s="105">
        <v>194000</v>
      </c>
      <c r="E12" s="105"/>
      <c r="F12" s="6">
        <f t="shared" si="0"/>
        <v>945266</v>
      </c>
    </row>
    <row r="13" spans="1:6" ht="26.25" customHeight="1">
      <c r="A13" s="103" t="s">
        <v>63</v>
      </c>
      <c r="B13" s="22" t="s">
        <v>121</v>
      </c>
      <c r="C13" s="58" t="s">
        <v>463</v>
      </c>
      <c r="D13" s="105">
        <v>20000</v>
      </c>
      <c r="E13" s="105"/>
      <c r="F13" s="6">
        <f t="shared" si="0"/>
        <v>965266</v>
      </c>
    </row>
    <row r="14" spans="1:6" ht="26.25" customHeight="1">
      <c r="A14" s="103" t="s">
        <v>131</v>
      </c>
      <c r="B14" s="22" t="s">
        <v>349</v>
      </c>
      <c r="C14" s="58" t="s">
        <v>293</v>
      </c>
      <c r="D14" s="105">
        <v>5000</v>
      </c>
      <c r="E14" s="105"/>
      <c r="F14" s="6">
        <f t="shared" si="0"/>
        <v>970266</v>
      </c>
    </row>
    <row r="15" spans="1:6" ht="26.25" customHeight="1">
      <c r="A15" s="103" t="s">
        <v>132</v>
      </c>
      <c r="B15" s="22" t="s">
        <v>352</v>
      </c>
      <c r="C15" s="58" t="s">
        <v>294</v>
      </c>
      <c r="D15" s="105">
        <v>12150</v>
      </c>
      <c r="E15" s="105"/>
      <c r="F15" s="6">
        <f t="shared" si="0"/>
        <v>982416</v>
      </c>
    </row>
    <row r="16" spans="1:8" ht="26.25" customHeight="1">
      <c r="A16" s="103" t="s">
        <v>168</v>
      </c>
      <c r="B16" s="182" t="s">
        <v>180</v>
      </c>
      <c r="C16" s="58" t="s">
        <v>169</v>
      </c>
      <c r="D16" s="105">
        <v>21490</v>
      </c>
      <c r="E16" s="104"/>
      <c r="F16" s="6">
        <f t="shared" si="0"/>
        <v>1003906</v>
      </c>
      <c r="H16" s="9"/>
    </row>
    <row r="17" spans="1:8" ht="26.25" customHeight="1">
      <c r="A17" s="103" t="s">
        <v>185</v>
      </c>
      <c r="B17" s="189" t="s">
        <v>351</v>
      </c>
      <c r="C17" s="58" t="s">
        <v>287</v>
      </c>
      <c r="D17" s="105">
        <v>5000</v>
      </c>
      <c r="E17" s="104"/>
      <c r="F17" s="6">
        <f t="shared" si="0"/>
        <v>1008906</v>
      </c>
      <c r="H17" s="9"/>
    </row>
    <row r="18" spans="1:8" ht="26.25" customHeight="1">
      <c r="A18" s="103" t="s">
        <v>186</v>
      </c>
      <c r="B18" s="189" t="s">
        <v>351</v>
      </c>
      <c r="C18" s="58" t="s">
        <v>295</v>
      </c>
      <c r="D18" s="105">
        <v>8100</v>
      </c>
      <c r="E18" s="104"/>
      <c r="F18" s="6">
        <f t="shared" si="0"/>
        <v>1017006</v>
      </c>
      <c r="H18" s="9"/>
    </row>
    <row r="19" spans="1:8" ht="26.25" customHeight="1">
      <c r="A19" s="103" t="s">
        <v>206</v>
      </c>
      <c r="B19" s="189" t="s">
        <v>208</v>
      </c>
      <c r="C19" s="58" t="s">
        <v>296</v>
      </c>
      <c r="D19" s="105">
        <v>70920</v>
      </c>
      <c r="E19" s="104"/>
      <c r="F19" s="6">
        <f t="shared" si="0"/>
        <v>1087926</v>
      </c>
      <c r="H19" s="9"/>
    </row>
    <row r="20" spans="1:8" ht="26.25" customHeight="1">
      <c r="A20" s="103" t="s">
        <v>207</v>
      </c>
      <c r="B20" s="189" t="s">
        <v>208</v>
      </c>
      <c r="C20" s="58" t="s">
        <v>297</v>
      </c>
      <c r="D20" s="105">
        <v>54000</v>
      </c>
      <c r="E20" s="104"/>
      <c r="F20" s="6">
        <f t="shared" si="0"/>
        <v>1141926</v>
      </c>
      <c r="H20" s="9"/>
    </row>
    <row r="21" spans="1:8" ht="26.25" customHeight="1">
      <c r="A21" s="103" t="s">
        <v>246</v>
      </c>
      <c r="B21" s="189" t="s">
        <v>353</v>
      </c>
      <c r="C21" s="58" t="s">
        <v>298</v>
      </c>
      <c r="D21" s="105">
        <v>3252</v>
      </c>
      <c r="E21" s="104"/>
      <c r="F21" s="6">
        <f t="shared" si="0"/>
        <v>1145178</v>
      </c>
      <c r="H21" s="9"/>
    </row>
    <row r="22" spans="1:8" ht="26.25" customHeight="1">
      <c r="A22" s="103" t="s">
        <v>273</v>
      </c>
      <c r="B22" s="189" t="s">
        <v>344</v>
      </c>
      <c r="C22" s="58" t="s">
        <v>299</v>
      </c>
      <c r="D22" s="105">
        <v>2000</v>
      </c>
      <c r="E22" s="104"/>
      <c r="F22" s="6">
        <f t="shared" si="0"/>
        <v>1147178</v>
      </c>
      <c r="H22" s="9"/>
    </row>
    <row r="23" spans="1:8" ht="26.25" customHeight="1">
      <c r="A23" s="103" t="s">
        <v>274</v>
      </c>
      <c r="B23" s="189" t="s">
        <v>368</v>
      </c>
      <c r="C23" s="58" t="s">
        <v>300</v>
      </c>
      <c r="D23" s="105">
        <v>2460</v>
      </c>
      <c r="E23" s="104"/>
      <c r="F23" s="6">
        <f t="shared" si="0"/>
        <v>1149638</v>
      </c>
      <c r="H23" s="9"/>
    </row>
    <row r="24" spans="1:8" ht="26.25" customHeight="1">
      <c r="A24" s="103" t="s">
        <v>275</v>
      </c>
      <c r="B24" s="189" t="s">
        <v>369</v>
      </c>
      <c r="C24" s="58" t="s">
        <v>301</v>
      </c>
      <c r="D24" s="105">
        <v>12670</v>
      </c>
      <c r="E24" s="104"/>
      <c r="F24" s="6">
        <f t="shared" si="0"/>
        <v>1162308</v>
      </c>
      <c r="H24" s="9"/>
    </row>
    <row r="25" spans="1:8" ht="26.25" customHeight="1">
      <c r="A25" s="103" t="s">
        <v>276</v>
      </c>
      <c r="B25" s="189" t="s">
        <v>370</v>
      </c>
      <c r="C25" s="58" t="s">
        <v>93</v>
      </c>
      <c r="D25" s="105">
        <v>1070</v>
      </c>
      <c r="E25" s="104"/>
      <c r="F25" s="6">
        <f t="shared" si="0"/>
        <v>1163378</v>
      </c>
      <c r="H25" s="9"/>
    </row>
    <row r="26" spans="1:8" ht="26.25" customHeight="1">
      <c r="A26" s="103" t="s">
        <v>277</v>
      </c>
      <c r="B26" s="189" t="s">
        <v>371</v>
      </c>
      <c r="C26" s="58" t="s">
        <v>302</v>
      </c>
      <c r="D26" s="105">
        <v>8000</v>
      </c>
      <c r="E26" s="104"/>
      <c r="F26" s="6">
        <f t="shared" si="0"/>
        <v>1171378</v>
      </c>
      <c r="H26" s="9"/>
    </row>
    <row r="27" spans="1:8" ht="26.25" customHeight="1">
      <c r="A27" s="103" t="s">
        <v>278</v>
      </c>
      <c r="B27" s="202" t="s">
        <v>372</v>
      </c>
      <c r="C27" s="50" t="s">
        <v>303</v>
      </c>
      <c r="D27" s="106">
        <v>5970</v>
      </c>
      <c r="E27" s="104"/>
      <c r="F27" s="6">
        <f t="shared" si="0"/>
        <v>1177348</v>
      </c>
      <c r="H27" s="9"/>
    </row>
    <row r="28" spans="1:8" ht="26.25" customHeight="1">
      <c r="A28" s="103" t="s">
        <v>414</v>
      </c>
      <c r="B28" s="202" t="s">
        <v>412</v>
      </c>
      <c r="C28" s="51" t="s">
        <v>429</v>
      </c>
      <c r="D28" s="106">
        <v>37850</v>
      </c>
      <c r="E28" s="104"/>
      <c r="F28" s="6">
        <f t="shared" si="0"/>
        <v>1215198</v>
      </c>
      <c r="H28" s="9"/>
    </row>
    <row r="29" spans="1:8" ht="26.25" customHeight="1">
      <c r="A29" s="103" t="s">
        <v>423</v>
      </c>
      <c r="B29" s="189" t="s">
        <v>425</v>
      </c>
      <c r="C29" s="51" t="s">
        <v>428</v>
      </c>
      <c r="D29" s="106">
        <v>47500</v>
      </c>
      <c r="E29" s="104"/>
      <c r="F29" s="6">
        <f t="shared" si="0"/>
        <v>1262698</v>
      </c>
      <c r="H29" s="9"/>
    </row>
    <row r="30" spans="1:8" ht="26.25" customHeight="1">
      <c r="A30" s="103" t="s">
        <v>424</v>
      </c>
      <c r="B30" s="237" t="s">
        <v>427</v>
      </c>
      <c r="C30" s="51" t="s">
        <v>426</v>
      </c>
      <c r="D30" s="106">
        <v>22403</v>
      </c>
      <c r="E30" s="104"/>
      <c r="F30" s="6">
        <f t="shared" si="0"/>
        <v>1285101</v>
      </c>
      <c r="H30" s="9"/>
    </row>
    <row r="31" spans="1:8" ht="26.25" customHeight="1">
      <c r="A31" s="103" t="s">
        <v>432</v>
      </c>
      <c r="B31" s="237" t="s">
        <v>433</v>
      </c>
      <c r="C31" s="51" t="s">
        <v>434</v>
      </c>
      <c r="D31" s="106">
        <v>5000</v>
      </c>
      <c r="E31" s="104"/>
      <c r="F31" s="6">
        <f t="shared" si="0"/>
        <v>1290101</v>
      </c>
      <c r="H31" s="9"/>
    </row>
    <row r="32" spans="1:8" ht="26.25" customHeight="1">
      <c r="A32" s="103" t="s">
        <v>441</v>
      </c>
      <c r="B32" s="237" t="s">
        <v>461</v>
      </c>
      <c r="C32" s="58" t="s">
        <v>462</v>
      </c>
      <c r="D32" s="106">
        <v>466</v>
      </c>
      <c r="E32" s="104"/>
      <c r="F32" s="6">
        <f t="shared" si="0"/>
        <v>1290567</v>
      </c>
      <c r="H32" s="9"/>
    </row>
    <row r="33" spans="1:6" ht="26.25" customHeight="1" thickBot="1">
      <c r="A33" s="228"/>
      <c r="B33" s="228"/>
      <c r="C33" s="229"/>
      <c r="D33" s="238"/>
      <c r="E33" s="10"/>
      <c r="F33" s="6">
        <f t="shared" si="0"/>
        <v>1290567</v>
      </c>
    </row>
    <row r="34" spans="1:6" ht="26.25" customHeight="1" thickTop="1">
      <c r="A34" s="12" t="s">
        <v>245</v>
      </c>
      <c r="B34" s="12" t="s">
        <v>365</v>
      </c>
      <c r="C34" s="8" t="s">
        <v>304</v>
      </c>
      <c r="D34" s="13"/>
      <c r="E34" s="13">
        <v>3102</v>
      </c>
      <c r="F34" s="13">
        <f t="shared" si="0"/>
        <v>1287465</v>
      </c>
    </row>
    <row r="35" spans="1:6" ht="26.25" customHeight="1">
      <c r="A35" s="5" t="s">
        <v>35</v>
      </c>
      <c r="B35" s="5" t="s">
        <v>365</v>
      </c>
      <c r="C35" s="7" t="s">
        <v>305</v>
      </c>
      <c r="D35" s="6"/>
      <c r="E35" s="6">
        <v>10000</v>
      </c>
      <c r="F35" s="6">
        <f t="shared" si="0"/>
        <v>1277465</v>
      </c>
    </row>
    <row r="36" spans="1:6" ht="26.25" customHeight="1">
      <c r="A36" s="5" t="s">
        <v>36</v>
      </c>
      <c r="B36" s="5" t="s">
        <v>350</v>
      </c>
      <c r="C36" s="8" t="s">
        <v>306</v>
      </c>
      <c r="D36" s="6"/>
      <c r="E36" s="6">
        <v>1800</v>
      </c>
      <c r="F36" s="6">
        <f t="shared" si="0"/>
        <v>1275665</v>
      </c>
    </row>
    <row r="37" spans="1:6" ht="26.25" customHeight="1">
      <c r="A37" s="5" t="s">
        <v>37</v>
      </c>
      <c r="B37" s="5" t="s">
        <v>350</v>
      </c>
      <c r="C37" s="7" t="s">
        <v>307</v>
      </c>
      <c r="D37" s="6"/>
      <c r="E37" s="6">
        <v>10000</v>
      </c>
      <c r="F37" s="6">
        <f t="shared" si="0"/>
        <v>1265665</v>
      </c>
    </row>
    <row r="38" spans="1:6" ht="26.25" customHeight="1">
      <c r="A38" s="5" t="s">
        <v>38</v>
      </c>
      <c r="B38" s="5" t="s">
        <v>350</v>
      </c>
      <c r="C38" s="8" t="s">
        <v>261</v>
      </c>
      <c r="D38" s="6"/>
      <c r="E38" s="6">
        <v>1000</v>
      </c>
      <c r="F38" s="6">
        <f t="shared" si="0"/>
        <v>1264665</v>
      </c>
    </row>
    <row r="39" spans="1:6" ht="26.25" customHeight="1">
      <c r="A39" s="5" t="s">
        <v>39</v>
      </c>
      <c r="B39" s="5" t="s">
        <v>350</v>
      </c>
      <c r="C39" s="8" t="s">
        <v>262</v>
      </c>
      <c r="D39" s="6"/>
      <c r="E39" s="6">
        <v>3000</v>
      </c>
      <c r="F39" s="6">
        <f t="shared" si="0"/>
        <v>1261665</v>
      </c>
    </row>
    <row r="40" spans="1:6" ht="26.25" customHeight="1">
      <c r="A40" s="5" t="s">
        <v>40</v>
      </c>
      <c r="B40" s="5" t="s">
        <v>350</v>
      </c>
      <c r="C40" s="8" t="s">
        <v>308</v>
      </c>
      <c r="D40" s="6"/>
      <c r="E40" s="6">
        <v>7000</v>
      </c>
      <c r="F40" s="6">
        <f t="shared" si="0"/>
        <v>1254665</v>
      </c>
    </row>
    <row r="41" spans="1:6" ht="26.25" customHeight="1">
      <c r="A41" s="5" t="s">
        <v>41</v>
      </c>
      <c r="B41" s="5" t="s">
        <v>350</v>
      </c>
      <c r="C41" s="8" t="s">
        <v>309</v>
      </c>
      <c r="D41" s="6"/>
      <c r="E41" s="6">
        <v>1500</v>
      </c>
      <c r="F41" s="6">
        <f t="shared" si="0"/>
        <v>1253165</v>
      </c>
    </row>
    <row r="42" spans="1:6" ht="26.25" customHeight="1">
      <c r="A42" s="5" t="s">
        <v>42</v>
      </c>
      <c r="B42" s="5" t="s">
        <v>350</v>
      </c>
      <c r="C42" s="8" t="s">
        <v>310</v>
      </c>
      <c r="D42" s="6"/>
      <c r="E42" s="6">
        <v>548</v>
      </c>
      <c r="F42" s="6">
        <f t="shared" si="0"/>
        <v>1252617</v>
      </c>
    </row>
    <row r="43" spans="1:6" ht="26.25" customHeight="1">
      <c r="A43" s="5" t="s">
        <v>43</v>
      </c>
      <c r="B43" s="5" t="s">
        <v>366</v>
      </c>
      <c r="C43" s="8" t="s">
        <v>179</v>
      </c>
      <c r="D43" s="6"/>
      <c r="E43" s="6">
        <v>3329</v>
      </c>
      <c r="F43" s="6">
        <f t="shared" si="0"/>
        <v>1249288</v>
      </c>
    </row>
    <row r="44" spans="1:6" ht="26.25" customHeight="1">
      <c r="A44" s="5" t="s">
        <v>44</v>
      </c>
      <c r="B44" s="5" t="s">
        <v>114</v>
      </c>
      <c r="C44" s="8" t="s">
        <v>116</v>
      </c>
      <c r="D44" s="6"/>
      <c r="E44" s="6">
        <v>5541</v>
      </c>
      <c r="F44" s="6">
        <f t="shared" si="0"/>
        <v>1243747</v>
      </c>
    </row>
    <row r="45" spans="1:6" ht="26.25" customHeight="1">
      <c r="A45" s="5" t="s">
        <v>45</v>
      </c>
      <c r="B45" s="5" t="s">
        <v>114</v>
      </c>
      <c r="C45" s="8" t="s">
        <v>115</v>
      </c>
      <c r="D45" s="6"/>
      <c r="E45" s="6">
        <v>1000</v>
      </c>
      <c r="F45" s="6">
        <f t="shared" si="0"/>
        <v>1242747</v>
      </c>
    </row>
    <row r="46" spans="1:6" ht="26.25" customHeight="1">
      <c r="A46" s="5" t="s">
        <v>46</v>
      </c>
      <c r="B46" s="5" t="s">
        <v>114</v>
      </c>
      <c r="C46" s="8" t="s">
        <v>117</v>
      </c>
      <c r="D46" s="6"/>
      <c r="E46" s="6">
        <v>1100</v>
      </c>
      <c r="F46" s="6">
        <f t="shared" si="0"/>
        <v>1241647</v>
      </c>
    </row>
    <row r="47" spans="1:6" ht="26.25" customHeight="1">
      <c r="A47" s="5" t="s">
        <v>47</v>
      </c>
      <c r="B47" s="5" t="s">
        <v>354</v>
      </c>
      <c r="C47" s="8" t="s">
        <v>311</v>
      </c>
      <c r="D47" s="6"/>
      <c r="E47" s="6">
        <v>9900</v>
      </c>
      <c r="F47" s="6">
        <f t="shared" si="0"/>
        <v>1231747</v>
      </c>
    </row>
    <row r="48" spans="1:6" ht="26.25" customHeight="1">
      <c r="A48" s="5" t="s">
        <v>48</v>
      </c>
      <c r="B48" s="5" t="s">
        <v>367</v>
      </c>
      <c r="C48" s="8" t="s">
        <v>312</v>
      </c>
      <c r="D48" s="6"/>
      <c r="E48" s="6">
        <v>800</v>
      </c>
      <c r="F48" s="6">
        <f t="shared" si="0"/>
        <v>1230947</v>
      </c>
    </row>
    <row r="49" spans="1:6" ht="26.25" customHeight="1">
      <c r="A49" s="5" t="s">
        <v>49</v>
      </c>
      <c r="B49" s="5" t="s">
        <v>364</v>
      </c>
      <c r="C49" s="8" t="s">
        <v>313</v>
      </c>
      <c r="D49" s="6"/>
      <c r="E49" s="6">
        <v>800</v>
      </c>
      <c r="F49" s="6">
        <f t="shared" si="0"/>
        <v>1230147</v>
      </c>
    </row>
    <row r="50" spans="1:6" ht="26.25" customHeight="1">
      <c r="A50" s="5" t="s">
        <v>50</v>
      </c>
      <c r="B50" s="5" t="s">
        <v>364</v>
      </c>
      <c r="C50" s="8" t="s">
        <v>314</v>
      </c>
      <c r="D50" s="6"/>
      <c r="E50" s="6">
        <v>2480</v>
      </c>
      <c r="F50" s="6">
        <f t="shared" si="0"/>
        <v>1227667</v>
      </c>
    </row>
    <row r="51" spans="1:6" ht="26.25" customHeight="1">
      <c r="A51" s="5" t="s">
        <v>51</v>
      </c>
      <c r="B51" s="5" t="s">
        <v>122</v>
      </c>
      <c r="C51" s="8" t="s">
        <v>123</v>
      </c>
      <c r="D51" s="6"/>
      <c r="E51" s="6">
        <v>2320</v>
      </c>
      <c r="F51" s="6">
        <f t="shared" si="0"/>
        <v>1225347</v>
      </c>
    </row>
    <row r="52" spans="1:6" ht="26.25" customHeight="1">
      <c r="A52" s="5" t="s">
        <v>52</v>
      </c>
      <c r="B52" s="5" t="s">
        <v>122</v>
      </c>
      <c r="C52" s="8" t="s">
        <v>124</v>
      </c>
      <c r="D52" s="6"/>
      <c r="E52" s="6">
        <v>2560</v>
      </c>
      <c r="F52" s="6">
        <f t="shared" si="0"/>
        <v>1222787</v>
      </c>
    </row>
    <row r="53" spans="1:6" ht="26.25" customHeight="1">
      <c r="A53" s="5" t="s">
        <v>53</v>
      </c>
      <c r="B53" s="5" t="s">
        <v>122</v>
      </c>
      <c r="C53" s="8" t="s">
        <v>315</v>
      </c>
      <c r="D53" s="6"/>
      <c r="E53" s="6">
        <v>18000</v>
      </c>
      <c r="F53" s="6">
        <f t="shared" si="0"/>
        <v>1204787</v>
      </c>
    </row>
    <row r="54" spans="1:6" ht="26.25" customHeight="1">
      <c r="A54" s="5" t="s">
        <v>54</v>
      </c>
      <c r="B54" s="5" t="s">
        <v>118</v>
      </c>
      <c r="C54" s="8" t="s">
        <v>125</v>
      </c>
      <c r="D54" s="6"/>
      <c r="E54" s="6">
        <v>11520</v>
      </c>
      <c r="F54" s="6">
        <f t="shared" si="0"/>
        <v>1193267</v>
      </c>
    </row>
    <row r="55" spans="1:6" ht="26.25" customHeight="1">
      <c r="A55" s="5" t="s">
        <v>58</v>
      </c>
      <c r="B55" s="5" t="s">
        <v>118</v>
      </c>
      <c r="C55" s="8" t="s">
        <v>119</v>
      </c>
      <c r="D55" s="106"/>
      <c r="E55" s="106">
        <v>3000</v>
      </c>
      <c r="F55" s="6">
        <f t="shared" si="0"/>
        <v>1190267</v>
      </c>
    </row>
    <row r="56" spans="1:6" ht="26.25" customHeight="1">
      <c r="A56" s="5" t="s">
        <v>126</v>
      </c>
      <c r="B56" s="5" t="s">
        <v>120</v>
      </c>
      <c r="C56" s="8" t="s">
        <v>127</v>
      </c>
      <c r="D56" s="106"/>
      <c r="E56" s="106">
        <v>1950</v>
      </c>
      <c r="F56" s="6">
        <f t="shared" si="0"/>
        <v>1188317</v>
      </c>
    </row>
    <row r="57" spans="1:6" ht="26.25" customHeight="1">
      <c r="A57" s="5" t="s">
        <v>59</v>
      </c>
      <c r="B57" s="5" t="s">
        <v>120</v>
      </c>
      <c r="C57" s="8" t="s">
        <v>316</v>
      </c>
      <c r="D57" s="106"/>
      <c r="E57" s="106">
        <v>1900</v>
      </c>
      <c r="F57" s="6">
        <f t="shared" si="0"/>
        <v>1186417</v>
      </c>
    </row>
    <row r="58" spans="1:6" ht="26.25" customHeight="1">
      <c r="A58" s="5" t="s">
        <v>60</v>
      </c>
      <c r="B58" s="5" t="s">
        <v>120</v>
      </c>
      <c r="C58" s="8" t="s">
        <v>128</v>
      </c>
      <c r="D58" s="106"/>
      <c r="E58" s="106">
        <v>52</v>
      </c>
      <c r="F58" s="6">
        <f t="shared" si="0"/>
        <v>1186365</v>
      </c>
    </row>
    <row r="59" spans="1:6" ht="26.25" customHeight="1">
      <c r="A59" s="5" t="s">
        <v>61</v>
      </c>
      <c r="B59" s="5" t="s">
        <v>120</v>
      </c>
      <c r="C59" s="8" t="s">
        <v>129</v>
      </c>
      <c r="D59" s="106"/>
      <c r="E59" s="106">
        <v>2000</v>
      </c>
      <c r="F59" s="6">
        <f t="shared" si="0"/>
        <v>1184365</v>
      </c>
    </row>
    <row r="60" spans="1:6" ht="26.25" customHeight="1">
      <c r="A60" s="5" t="s">
        <v>62</v>
      </c>
      <c r="B60" s="5" t="s">
        <v>120</v>
      </c>
      <c r="C60" s="8" t="s">
        <v>263</v>
      </c>
      <c r="D60" s="6"/>
      <c r="E60" s="106">
        <v>1000</v>
      </c>
      <c r="F60" s="6">
        <f t="shared" si="0"/>
        <v>1183365</v>
      </c>
    </row>
    <row r="61" spans="1:6" ht="26.25" customHeight="1">
      <c r="A61" s="5" t="s">
        <v>64</v>
      </c>
      <c r="B61" s="5" t="s">
        <v>120</v>
      </c>
      <c r="C61" s="8" t="s">
        <v>317</v>
      </c>
      <c r="D61" s="6"/>
      <c r="E61" s="106">
        <v>2000</v>
      </c>
      <c r="F61" s="6">
        <f t="shared" si="0"/>
        <v>1181365</v>
      </c>
    </row>
    <row r="62" spans="1:6" ht="26.25" customHeight="1">
      <c r="A62" s="5" t="s">
        <v>65</v>
      </c>
      <c r="B62" s="5" t="s">
        <v>120</v>
      </c>
      <c r="C62" s="8" t="s">
        <v>264</v>
      </c>
      <c r="D62" s="6"/>
      <c r="E62" s="106">
        <v>1000</v>
      </c>
      <c r="F62" s="6">
        <f t="shared" si="0"/>
        <v>1180365</v>
      </c>
    </row>
    <row r="63" spans="1:6" ht="26.25" customHeight="1">
      <c r="A63" s="5" t="s">
        <v>66</v>
      </c>
      <c r="B63" s="5" t="s">
        <v>120</v>
      </c>
      <c r="C63" s="8" t="s">
        <v>130</v>
      </c>
      <c r="D63" s="6"/>
      <c r="E63" s="6">
        <v>720</v>
      </c>
      <c r="F63" s="6">
        <f t="shared" si="0"/>
        <v>1179645</v>
      </c>
    </row>
    <row r="64" spans="1:6" ht="26.25" customHeight="1">
      <c r="A64" s="5" t="s">
        <v>134</v>
      </c>
      <c r="B64" s="177" t="s">
        <v>349</v>
      </c>
      <c r="C64" s="8" t="s">
        <v>265</v>
      </c>
      <c r="D64" s="6"/>
      <c r="E64" s="6">
        <v>500</v>
      </c>
      <c r="F64" s="6">
        <f t="shared" si="0"/>
        <v>1179145</v>
      </c>
    </row>
    <row r="65" spans="1:6" ht="26.25" customHeight="1">
      <c r="A65" s="5" t="s">
        <v>135</v>
      </c>
      <c r="B65" s="177" t="s">
        <v>144</v>
      </c>
      <c r="C65" s="8" t="s">
        <v>145</v>
      </c>
      <c r="D65" s="6"/>
      <c r="E65" s="6">
        <v>5800</v>
      </c>
      <c r="F65" s="6">
        <f t="shared" si="0"/>
        <v>1173345</v>
      </c>
    </row>
    <row r="66" spans="1:6" ht="26.25" customHeight="1">
      <c r="A66" s="5" t="s">
        <v>136</v>
      </c>
      <c r="B66" s="177" t="s">
        <v>144</v>
      </c>
      <c r="C66" s="8" t="s">
        <v>318</v>
      </c>
      <c r="D66" s="6"/>
      <c r="E66" s="6">
        <v>9700</v>
      </c>
      <c r="F66" s="6">
        <f t="shared" si="0"/>
        <v>1163645</v>
      </c>
    </row>
    <row r="67" spans="1:6" ht="26.25" customHeight="1">
      <c r="A67" s="5" t="s">
        <v>137</v>
      </c>
      <c r="B67" s="177" t="s">
        <v>144</v>
      </c>
      <c r="C67" s="8" t="s">
        <v>146</v>
      </c>
      <c r="D67" s="6"/>
      <c r="E67" s="6">
        <v>2000</v>
      </c>
      <c r="F67" s="6">
        <f t="shared" si="0"/>
        <v>1161645</v>
      </c>
    </row>
    <row r="68" spans="1:6" ht="26.25" customHeight="1">
      <c r="A68" s="5" t="s">
        <v>138</v>
      </c>
      <c r="B68" s="177" t="s">
        <v>144</v>
      </c>
      <c r="C68" s="63" t="s">
        <v>147</v>
      </c>
      <c r="D68" s="6"/>
      <c r="E68" s="6">
        <v>400</v>
      </c>
      <c r="F68" s="6">
        <f t="shared" si="0"/>
        <v>1161245</v>
      </c>
    </row>
    <row r="69" spans="1:6" ht="26.25" customHeight="1">
      <c r="A69" s="5" t="s">
        <v>139</v>
      </c>
      <c r="B69" s="177" t="s">
        <v>352</v>
      </c>
      <c r="C69" s="58" t="s">
        <v>319</v>
      </c>
      <c r="D69" s="6"/>
      <c r="E69" s="6">
        <v>30320</v>
      </c>
      <c r="F69" s="6">
        <f t="shared" si="0"/>
        <v>1130925</v>
      </c>
    </row>
    <row r="70" spans="1:6" ht="26.25" customHeight="1">
      <c r="A70" s="5" t="s">
        <v>140</v>
      </c>
      <c r="B70" s="177" t="s">
        <v>352</v>
      </c>
      <c r="C70" s="8" t="s">
        <v>173</v>
      </c>
      <c r="D70" s="6"/>
      <c r="E70" s="6">
        <v>3706</v>
      </c>
      <c r="F70" s="6">
        <f t="shared" si="0"/>
        <v>1127219</v>
      </c>
    </row>
    <row r="71" spans="1:6" ht="26.25" customHeight="1">
      <c r="A71" s="5" t="s">
        <v>141</v>
      </c>
      <c r="B71" s="177" t="s">
        <v>361</v>
      </c>
      <c r="C71" s="8" t="s">
        <v>266</v>
      </c>
      <c r="D71" s="6"/>
      <c r="E71" s="6">
        <v>1000</v>
      </c>
      <c r="F71" s="6">
        <f t="shared" si="0"/>
        <v>1126219</v>
      </c>
    </row>
    <row r="72" spans="1:6" ht="26.25" customHeight="1">
      <c r="A72" s="5" t="s">
        <v>142</v>
      </c>
      <c r="B72" s="177" t="s">
        <v>361</v>
      </c>
      <c r="C72" s="8" t="s">
        <v>173</v>
      </c>
      <c r="D72" s="6"/>
      <c r="E72" s="6">
        <v>5131</v>
      </c>
      <c r="F72" s="6">
        <f t="shared" si="0"/>
        <v>1121088</v>
      </c>
    </row>
    <row r="73" spans="1:6" ht="26.25" customHeight="1">
      <c r="A73" s="5" t="s">
        <v>143</v>
      </c>
      <c r="B73" s="177" t="s">
        <v>148</v>
      </c>
      <c r="C73" s="8" t="s">
        <v>152</v>
      </c>
      <c r="D73" s="106"/>
      <c r="E73" s="106">
        <v>1500</v>
      </c>
      <c r="F73" s="6">
        <f t="shared" si="0"/>
        <v>1119588</v>
      </c>
    </row>
    <row r="74" spans="1:6" ht="26.25" customHeight="1">
      <c r="A74" s="5" t="s">
        <v>149</v>
      </c>
      <c r="B74" s="177" t="s">
        <v>148</v>
      </c>
      <c r="C74" s="8" t="s">
        <v>151</v>
      </c>
      <c r="D74" s="106"/>
      <c r="E74" s="106">
        <v>2300</v>
      </c>
      <c r="F74" s="6">
        <f t="shared" si="0"/>
        <v>1117288</v>
      </c>
    </row>
    <row r="75" spans="1:6" ht="26.25" customHeight="1">
      <c r="A75" s="5" t="s">
        <v>150</v>
      </c>
      <c r="B75" s="177" t="s">
        <v>148</v>
      </c>
      <c r="C75" s="8" t="s">
        <v>153</v>
      </c>
      <c r="D75" s="106"/>
      <c r="E75" s="106">
        <v>1500</v>
      </c>
      <c r="F75" s="6">
        <f t="shared" si="0"/>
        <v>1115788</v>
      </c>
    </row>
    <row r="76" spans="1:6" ht="26.25" customHeight="1">
      <c r="A76" s="5" t="s">
        <v>154</v>
      </c>
      <c r="B76" s="177" t="s">
        <v>164</v>
      </c>
      <c r="C76" s="8" t="s">
        <v>165</v>
      </c>
      <c r="D76" s="106"/>
      <c r="E76" s="106">
        <v>2275</v>
      </c>
      <c r="F76" s="6">
        <f t="shared" si="0"/>
        <v>1113513</v>
      </c>
    </row>
    <row r="77" spans="1:6" ht="26.25" customHeight="1">
      <c r="A77" s="5" t="s">
        <v>155</v>
      </c>
      <c r="B77" s="177" t="s">
        <v>164</v>
      </c>
      <c r="C77" s="8" t="s">
        <v>166</v>
      </c>
      <c r="D77" s="106"/>
      <c r="E77" s="106">
        <v>1000</v>
      </c>
      <c r="F77" s="6">
        <f t="shared" si="0"/>
        <v>1112513</v>
      </c>
    </row>
    <row r="78" spans="1:6" ht="26.25" customHeight="1">
      <c r="A78" s="5" t="s">
        <v>156</v>
      </c>
      <c r="B78" s="177" t="s">
        <v>170</v>
      </c>
      <c r="C78" s="8" t="s">
        <v>172</v>
      </c>
      <c r="D78" s="106"/>
      <c r="E78" s="106">
        <v>2552</v>
      </c>
      <c r="F78" s="6">
        <f t="shared" si="0"/>
        <v>1109961</v>
      </c>
    </row>
    <row r="79" spans="1:6" ht="26.25" customHeight="1">
      <c r="A79" s="5" t="s">
        <v>157</v>
      </c>
      <c r="B79" s="182" t="s">
        <v>175</v>
      </c>
      <c r="C79" s="109" t="s">
        <v>167</v>
      </c>
      <c r="D79" s="106"/>
      <c r="E79" s="106">
        <v>4050</v>
      </c>
      <c r="F79" s="6">
        <f t="shared" si="0"/>
        <v>1105911</v>
      </c>
    </row>
    <row r="80" spans="1:6" ht="26.25" customHeight="1">
      <c r="A80" s="5" t="s">
        <v>158</v>
      </c>
      <c r="B80" s="177" t="s">
        <v>170</v>
      </c>
      <c r="C80" s="8" t="s">
        <v>173</v>
      </c>
      <c r="D80" s="106"/>
      <c r="E80" s="106">
        <v>2554</v>
      </c>
      <c r="F80" s="6">
        <f t="shared" si="0"/>
        <v>1103357</v>
      </c>
    </row>
    <row r="81" spans="1:6" ht="26.25" customHeight="1">
      <c r="A81" s="5" t="s">
        <v>159</v>
      </c>
      <c r="B81" s="177" t="s">
        <v>170</v>
      </c>
      <c r="C81" s="8" t="s">
        <v>145</v>
      </c>
      <c r="D81" s="106"/>
      <c r="E81" s="106">
        <v>3840</v>
      </c>
      <c r="F81" s="6">
        <f t="shared" si="0"/>
        <v>1099517</v>
      </c>
    </row>
    <row r="82" spans="1:6" ht="26.25" customHeight="1">
      <c r="A82" s="5" t="s">
        <v>160</v>
      </c>
      <c r="B82" s="177" t="s">
        <v>170</v>
      </c>
      <c r="C82" s="8" t="s">
        <v>171</v>
      </c>
      <c r="D82" s="106"/>
      <c r="E82" s="106">
        <v>5000</v>
      </c>
      <c r="F82" s="6">
        <f t="shared" si="0"/>
        <v>1094517</v>
      </c>
    </row>
    <row r="83" spans="1:6" ht="26.25" customHeight="1">
      <c r="A83" s="5" t="s">
        <v>161</v>
      </c>
      <c r="B83" s="177" t="s">
        <v>174</v>
      </c>
      <c r="C83" s="8" t="s">
        <v>176</v>
      </c>
      <c r="D83" s="106"/>
      <c r="E83" s="106">
        <v>140</v>
      </c>
      <c r="F83" s="6">
        <f t="shared" si="0"/>
        <v>1094377</v>
      </c>
    </row>
    <row r="84" spans="1:6" ht="26.25" customHeight="1">
      <c r="A84" s="5" t="s">
        <v>162</v>
      </c>
      <c r="B84" s="177" t="s">
        <v>178</v>
      </c>
      <c r="C84" s="8" t="s">
        <v>179</v>
      </c>
      <c r="D84" s="106"/>
      <c r="E84" s="106">
        <v>2236</v>
      </c>
      <c r="F84" s="6">
        <f>F83+D84-E84</f>
        <v>1092141</v>
      </c>
    </row>
    <row r="85" spans="1:6" ht="26.25" customHeight="1">
      <c r="A85" s="5" t="s">
        <v>163</v>
      </c>
      <c r="B85" s="177" t="s">
        <v>178</v>
      </c>
      <c r="C85" s="8" t="s">
        <v>177</v>
      </c>
      <c r="D85" s="106"/>
      <c r="E85" s="106">
        <v>25350</v>
      </c>
      <c r="F85" s="6">
        <f>F84+D85-E85</f>
        <v>1066791</v>
      </c>
    </row>
    <row r="86" spans="1:6" ht="26.25" customHeight="1">
      <c r="A86" s="5" t="s">
        <v>181</v>
      </c>
      <c r="B86" s="177" t="s">
        <v>358</v>
      </c>
      <c r="C86" s="8" t="s">
        <v>184</v>
      </c>
      <c r="D86" s="106"/>
      <c r="E86" s="106">
        <v>1000</v>
      </c>
      <c r="F86" s="6">
        <f>F85+D86-E86</f>
        <v>1065791</v>
      </c>
    </row>
    <row r="87" spans="1:6" ht="26.25" customHeight="1">
      <c r="A87" s="5" t="s">
        <v>182</v>
      </c>
      <c r="B87" s="177" t="s">
        <v>358</v>
      </c>
      <c r="C87" s="8" t="s">
        <v>267</v>
      </c>
      <c r="D87" s="106"/>
      <c r="E87" s="106">
        <v>1000</v>
      </c>
      <c r="F87" s="6">
        <f>F86+D87-E87</f>
        <v>1064791</v>
      </c>
    </row>
    <row r="88" spans="1:6" ht="26.25" customHeight="1">
      <c r="A88" s="5" t="s">
        <v>183</v>
      </c>
      <c r="B88" s="177" t="s">
        <v>358</v>
      </c>
      <c r="C88" s="8" t="s">
        <v>145</v>
      </c>
      <c r="D88" s="106"/>
      <c r="E88" s="106">
        <v>9120</v>
      </c>
      <c r="F88" s="6">
        <f>F87+D88-E88</f>
        <v>1055671</v>
      </c>
    </row>
    <row r="89" spans="1:6" ht="26.25" customHeight="1">
      <c r="A89" s="5" t="s">
        <v>188</v>
      </c>
      <c r="B89" s="177" t="s">
        <v>359</v>
      </c>
      <c r="C89" s="8" t="s">
        <v>268</v>
      </c>
      <c r="D89" s="106"/>
      <c r="E89" s="106">
        <v>1200</v>
      </c>
      <c r="F89" s="6">
        <f aca="true" t="shared" si="1" ref="F89:F147">F88+D89-E89</f>
        <v>1054471</v>
      </c>
    </row>
    <row r="90" spans="1:6" ht="26.25" customHeight="1">
      <c r="A90" s="5" t="s">
        <v>189</v>
      </c>
      <c r="B90" s="177" t="s">
        <v>359</v>
      </c>
      <c r="C90" s="8" t="s">
        <v>320</v>
      </c>
      <c r="D90" s="106"/>
      <c r="E90" s="106">
        <v>3200</v>
      </c>
      <c r="F90" s="6">
        <f t="shared" si="1"/>
        <v>1051271</v>
      </c>
    </row>
    <row r="91" spans="1:6" ht="26.25" customHeight="1">
      <c r="A91" s="5" t="s">
        <v>190</v>
      </c>
      <c r="B91" s="177" t="s">
        <v>362</v>
      </c>
      <c r="C91" s="8" t="s">
        <v>419</v>
      </c>
      <c r="D91" s="106"/>
      <c r="E91" s="106">
        <v>13100</v>
      </c>
      <c r="F91" s="6">
        <f t="shared" si="1"/>
        <v>1038171</v>
      </c>
    </row>
    <row r="92" spans="1:6" ht="26.25" customHeight="1">
      <c r="A92" s="5" t="s">
        <v>191</v>
      </c>
      <c r="B92" s="177" t="s">
        <v>362</v>
      </c>
      <c r="C92" s="8" t="s">
        <v>269</v>
      </c>
      <c r="D92" s="106"/>
      <c r="E92" s="106">
        <v>3000</v>
      </c>
      <c r="F92" s="6">
        <f t="shared" si="1"/>
        <v>1035171</v>
      </c>
    </row>
    <row r="93" spans="1:6" ht="26.25" customHeight="1">
      <c r="A93" s="5" t="s">
        <v>192</v>
      </c>
      <c r="B93" s="177" t="s">
        <v>362</v>
      </c>
      <c r="C93" s="8" t="s">
        <v>195</v>
      </c>
      <c r="D93" s="106"/>
      <c r="E93" s="106">
        <v>1200</v>
      </c>
      <c r="F93" s="6">
        <f t="shared" si="1"/>
        <v>1033971</v>
      </c>
    </row>
    <row r="94" spans="1:6" ht="26.25" customHeight="1">
      <c r="A94" s="5" t="s">
        <v>193</v>
      </c>
      <c r="B94" s="177" t="s">
        <v>362</v>
      </c>
      <c r="C94" s="8" t="s">
        <v>321</v>
      </c>
      <c r="D94" s="106"/>
      <c r="E94" s="106">
        <v>6560</v>
      </c>
      <c r="F94" s="6">
        <f t="shared" si="1"/>
        <v>1027411</v>
      </c>
    </row>
    <row r="95" spans="1:6" ht="26.25" customHeight="1">
      <c r="A95" s="5" t="s">
        <v>194</v>
      </c>
      <c r="B95" s="177" t="s">
        <v>232</v>
      </c>
      <c r="C95" s="8" t="s">
        <v>204</v>
      </c>
      <c r="D95" s="106"/>
      <c r="E95" s="106">
        <v>80</v>
      </c>
      <c r="F95" s="6">
        <f t="shared" si="1"/>
        <v>1027331</v>
      </c>
    </row>
    <row r="96" spans="1:6" ht="26.25" customHeight="1">
      <c r="A96" s="5" t="s">
        <v>196</v>
      </c>
      <c r="B96" s="177" t="s">
        <v>232</v>
      </c>
      <c r="C96" s="8" t="s">
        <v>322</v>
      </c>
      <c r="D96" s="106"/>
      <c r="E96" s="106">
        <v>1200</v>
      </c>
      <c r="F96" s="6">
        <f t="shared" si="1"/>
        <v>1026131</v>
      </c>
    </row>
    <row r="97" spans="1:6" ht="26.25" customHeight="1">
      <c r="A97" s="5" t="s">
        <v>197</v>
      </c>
      <c r="B97" s="177" t="s">
        <v>232</v>
      </c>
      <c r="C97" s="8" t="s">
        <v>323</v>
      </c>
      <c r="D97" s="106"/>
      <c r="E97" s="106">
        <v>2350</v>
      </c>
      <c r="F97" s="6">
        <f t="shared" si="1"/>
        <v>1023781</v>
      </c>
    </row>
    <row r="98" spans="1:6" ht="26.25" customHeight="1">
      <c r="A98" s="5" t="s">
        <v>198</v>
      </c>
      <c r="B98" s="177" t="s">
        <v>232</v>
      </c>
      <c r="C98" s="8" t="s">
        <v>324</v>
      </c>
      <c r="D98" s="106"/>
      <c r="E98" s="106">
        <v>1000</v>
      </c>
      <c r="F98" s="6">
        <f t="shared" si="1"/>
        <v>1022781</v>
      </c>
    </row>
    <row r="99" spans="1:6" ht="26.25" customHeight="1">
      <c r="A99" s="5" t="s">
        <v>199</v>
      </c>
      <c r="B99" s="177" t="s">
        <v>232</v>
      </c>
      <c r="C99" s="8" t="s">
        <v>205</v>
      </c>
      <c r="D99" s="106"/>
      <c r="E99" s="106">
        <v>4000</v>
      </c>
      <c r="F99" s="6">
        <f t="shared" si="1"/>
        <v>1018781</v>
      </c>
    </row>
    <row r="100" spans="1:6" ht="26.25" customHeight="1">
      <c r="A100" s="5" t="s">
        <v>200</v>
      </c>
      <c r="B100" s="177" t="s">
        <v>232</v>
      </c>
      <c r="C100" s="8" t="s">
        <v>325</v>
      </c>
      <c r="D100" s="106"/>
      <c r="E100" s="106">
        <v>1490</v>
      </c>
      <c r="F100" s="6">
        <f t="shared" si="1"/>
        <v>1017291</v>
      </c>
    </row>
    <row r="101" spans="1:6" ht="26.25" customHeight="1">
      <c r="A101" s="5" t="s">
        <v>201</v>
      </c>
      <c r="B101" s="177" t="s">
        <v>232</v>
      </c>
      <c r="C101" s="8" t="s">
        <v>233</v>
      </c>
      <c r="D101" s="106"/>
      <c r="E101" s="106">
        <v>2200</v>
      </c>
      <c r="F101" s="6">
        <f t="shared" si="1"/>
        <v>1015091</v>
      </c>
    </row>
    <row r="102" spans="1:6" ht="26.25" customHeight="1">
      <c r="A102" s="5" t="s">
        <v>202</v>
      </c>
      <c r="B102" s="177" t="s">
        <v>216</v>
      </c>
      <c r="C102" s="8" t="s">
        <v>217</v>
      </c>
      <c r="D102" s="106"/>
      <c r="E102" s="106">
        <v>1740</v>
      </c>
      <c r="F102" s="6">
        <f t="shared" si="1"/>
        <v>1013351</v>
      </c>
    </row>
    <row r="103" spans="1:6" ht="26.25" customHeight="1">
      <c r="A103" s="5" t="s">
        <v>203</v>
      </c>
      <c r="B103" s="177" t="s">
        <v>218</v>
      </c>
      <c r="C103" s="8" t="s">
        <v>234</v>
      </c>
      <c r="D103" s="106"/>
      <c r="E103" s="106">
        <v>10650</v>
      </c>
      <c r="F103" s="6">
        <f t="shared" si="1"/>
        <v>1002701</v>
      </c>
    </row>
    <row r="104" spans="1:6" ht="26.25" customHeight="1">
      <c r="A104" s="5" t="s">
        <v>209</v>
      </c>
      <c r="B104" s="177" t="s">
        <v>218</v>
      </c>
      <c r="C104" s="8" t="s">
        <v>179</v>
      </c>
      <c r="D104" s="106"/>
      <c r="E104" s="106">
        <v>7779</v>
      </c>
      <c r="F104" s="6">
        <f t="shared" si="1"/>
        <v>994922</v>
      </c>
    </row>
    <row r="105" spans="1:6" ht="26.25" customHeight="1">
      <c r="A105" s="5" t="s">
        <v>210</v>
      </c>
      <c r="B105" s="177" t="s">
        <v>218</v>
      </c>
      <c r="C105" s="8" t="s">
        <v>219</v>
      </c>
      <c r="D105" s="106"/>
      <c r="E105" s="106">
        <v>3968</v>
      </c>
      <c r="F105" s="6">
        <f t="shared" si="1"/>
        <v>990954</v>
      </c>
    </row>
    <row r="106" spans="1:6" ht="26.25" customHeight="1">
      <c r="A106" s="5" t="s">
        <v>211</v>
      </c>
      <c r="B106" s="177" t="s">
        <v>218</v>
      </c>
      <c r="C106" s="8" t="s">
        <v>220</v>
      </c>
      <c r="D106" s="106"/>
      <c r="E106" s="106">
        <v>16000</v>
      </c>
      <c r="F106" s="6">
        <f t="shared" si="1"/>
        <v>974954</v>
      </c>
    </row>
    <row r="107" spans="1:6" ht="26.25" customHeight="1">
      <c r="A107" s="5" t="s">
        <v>212</v>
      </c>
      <c r="B107" s="177" t="s">
        <v>218</v>
      </c>
      <c r="C107" s="8" t="s">
        <v>326</v>
      </c>
      <c r="D107" s="106"/>
      <c r="E107" s="106">
        <v>1000</v>
      </c>
      <c r="F107" s="6">
        <f t="shared" si="1"/>
        <v>973954</v>
      </c>
    </row>
    <row r="108" spans="1:6" ht="26.25" customHeight="1">
      <c r="A108" s="5" t="s">
        <v>213</v>
      </c>
      <c r="B108" s="177" t="s">
        <v>218</v>
      </c>
      <c r="C108" s="8" t="s">
        <v>221</v>
      </c>
      <c r="D108" s="106"/>
      <c r="E108" s="106">
        <v>2000</v>
      </c>
      <c r="F108" s="6">
        <f t="shared" si="1"/>
        <v>971954</v>
      </c>
    </row>
    <row r="109" spans="1:6" ht="26.25" customHeight="1">
      <c r="A109" s="5" t="s">
        <v>214</v>
      </c>
      <c r="B109" s="177" t="s">
        <v>218</v>
      </c>
      <c r="C109" s="8" t="s">
        <v>222</v>
      </c>
      <c r="D109" s="106"/>
      <c r="E109" s="106">
        <v>1798</v>
      </c>
      <c r="F109" s="6">
        <f t="shared" si="1"/>
        <v>970156</v>
      </c>
    </row>
    <row r="110" spans="1:6" ht="26.25" customHeight="1">
      <c r="A110" s="5" t="s">
        <v>215</v>
      </c>
      <c r="B110" s="177" t="s">
        <v>218</v>
      </c>
      <c r="C110" s="8" t="s">
        <v>327</v>
      </c>
      <c r="D110" s="106"/>
      <c r="E110" s="106">
        <v>11290</v>
      </c>
      <c r="F110" s="6">
        <f t="shared" si="1"/>
        <v>958866</v>
      </c>
    </row>
    <row r="111" spans="1:6" ht="26.25" customHeight="1">
      <c r="A111" s="5" t="s">
        <v>223</v>
      </c>
      <c r="B111" s="177" t="s">
        <v>218</v>
      </c>
      <c r="C111" s="8" t="s">
        <v>230</v>
      </c>
      <c r="D111" s="106"/>
      <c r="E111" s="106">
        <v>1700</v>
      </c>
      <c r="F111" s="6">
        <f t="shared" si="1"/>
        <v>957166</v>
      </c>
    </row>
    <row r="112" spans="1:6" ht="26.25" customHeight="1">
      <c r="A112" s="5" t="s">
        <v>224</v>
      </c>
      <c r="B112" s="177" t="s">
        <v>218</v>
      </c>
      <c r="C112" s="8" t="s">
        <v>328</v>
      </c>
      <c r="D112" s="106"/>
      <c r="E112" s="106">
        <v>9500</v>
      </c>
      <c r="F112" s="6">
        <f t="shared" si="1"/>
        <v>947666</v>
      </c>
    </row>
    <row r="113" spans="1:6" ht="26.25" customHeight="1">
      <c r="A113" s="5" t="s">
        <v>225</v>
      </c>
      <c r="B113" s="177" t="s">
        <v>218</v>
      </c>
      <c r="C113" s="8" t="s">
        <v>329</v>
      </c>
      <c r="D113" s="106"/>
      <c r="E113" s="106">
        <v>1000</v>
      </c>
      <c r="F113" s="6">
        <f t="shared" si="1"/>
        <v>946666</v>
      </c>
    </row>
    <row r="114" spans="1:6" ht="26.25" customHeight="1">
      <c r="A114" s="5" t="s">
        <v>226</v>
      </c>
      <c r="B114" s="177" t="s">
        <v>218</v>
      </c>
      <c r="C114" s="8" t="s">
        <v>330</v>
      </c>
      <c r="D114" s="106"/>
      <c r="E114" s="106">
        <v>825</v>
      </c>
      <c r="F114" s="6">
        <f t="shared" si="1"/>
        <v>945841</v>
      </c>
    </row>
    <row r="115" spans="1:6" ht="26.25" customHeight="1">
      <c r="A115" s="5" t="s">
        <v>227</v>
      </c>
      <c r="B115" s="177" t="s">
        <v>218</v>
      </c>
      <c r="C115" s="8" t="s">
        <v>331</v>
      </c>
      <c r="D115" s="106"/>
      <c r="E115" s="106">
        <v>4000</v>
      </c>
      <c r="F115" s="6">
        <f t="shared" si="1"/>
        <v>941841</v>
      </c>
    </row>
    <row r="116" spans="1:6" ht="26.25" customHeight="1">
      <c r="A116" s="5" t="s">
        <v>228</v>
      </c>
      <c r="B116" s="177" t="s">
        <v>218</v>
      </c>
      <c r="C116" s="8" t="s">
        <v>332</v>
      </c>
      <c r="D116" s="106"/>
      <c r="E116" s="106">
        <v>1000</v>
      </c>
      <c r="F116" s="6">
        <f t="shared" si="1"/>
        <v>940841</v>
      </c>
    </row>
    <row r="117" spans="1:6" ht="26.25" customHeight="1">
      <c r="A117" s="5" t="s">
        <v>229</v>
      </c>
      <c r="B117" s="177" t="s">
        <v>218</v>
      </c>
      <c r="C117" s="8" t="s">
        <v>333</v>
      </c>
      <c r="D117" s="106"/>
      <c r="E117" s="106">
        <v>69340</v>
      </c>
      <c r="F117" s="6">
        <f t="shared" si="1"/>
        <v>871501</v>
      </c>
    </row>
    <row r="118" spans="1:6" ht="26.25" customHeight="1">
      <c r="A118" s="5" t="s">
        <v>247</v>
      </c>
      <c r="B118" s="177" t="s">
        <v>360</v>
      </c>
      <c r="C118" s="8" t="s">
        <v>334</v>
      </c>
      <c r="D118" s="106"/>
      <c r="E118" s="106">
        <v>10400</v>
      </c>
      <c r="F118" s="6">
        <f t="shared" si="1"/>
        <v>861101</v>
      </c>
    </row>
    <row r="119" spans="1:6" ht="26.25" customHeight="1">
      <c r="A119" s="5" t="s">
        <v>248</v>
      </c>
      <c r="B119" s="177" t="s">
        <v>360</v>
      </c>
      <c r="C119" s="8" t="s">
        <v>335</v>
      </c>
      <c r="D119" s="106"/>
      <c r="E119" s="106">
        <v>960</v>
      </c>
      <c r="F119" s="6">
        <f t="shared" si="1"/>
        <v>860141</v>
      </c>
    </row>
    <row r="120" spans="1:6" ht="26.25" customHeight="1">
      <c r="A120" s="5" t="s">
        <v>249</v>
      </c>
      <c r="B120" s="177" t="s">
        <v>360</v>
      </c>
      <c r="C120" s="8" t="s">
        <v>336</v>
      </c>
      <c r="D120" s="106"/>
      <c r="E120" s="106">
        <v>9000</v>
      </c>
      <c r="F120" s="6">
        <f t="shared" si="1"/>
        <v>851141</v>
      </c>
    </row>
    <row r="121" spans="1:6" ht="26.25" customHeight="1">
      <c r="A121" s="5" t="s">
        <v>250</v>
      </c>
      <c r="B121" s="177" t="s">
        <v>360</v>
      </c>
      <c r="C121" s="8" t="s">
        <v>337</v>
      </c>
      <c r="D121" s="106"/>
      <c r="E121" s="106">
        <v>5760</v>
      </c>
      <c r="F121" s="6">
        <f t="shared" si="1"/>
        <v>845381</v>
      </c>
    </row>
    <row r="122" spans="1:6" ht="26.25" customHeight="1">
      <c r="A122" s="5" t="s">
        <v>251</v>
      </c>
      <c r="B122" s="177" t="s">
        <v>360</v>
      </c>
      <c r="C122" s="8" t="s">
        <v>338</v>
      </c>
      <c r="D122" s="106"/>
      <c r="E122" s="106">
        <v>18000</v>
      </c>
      <c r="F122" s="6">
        <f t="shared" si="1"/>
        <v>827381</v>
      </c>
    </row>
    <row r="123" spans="1:6" ht="26.25" customHeight="1">
      <c r="A123" s="5" t="s">
        <v>252</v>
      </c>
      <c r="B123" s="177" t="s">
        <v>360</v>
      </c>
      <c r="C123" s="8" t="s">
        <v>258</v>
      </c>
      <c r="D123" s="106"/>
      <c r="E123" s="106">
        <v>200</v>
      </c>
      <c r="F123" s="6">
        <f t="shared" si="1"/>
        <v>827181</v>
      </c>
    </row>
    <row r="124" spans="1:6" ht="26.25" customHeight="1">
      <c r="A124" s="5" t="s">
        <v>253</v>
      </c>
      <c r="B124" s="177" t="s">
        <v>360</v>
      </c>
      <c r="C124" s="8" t="s">
        <v>339</v>
      </c>
      <c r="D124" s="106"/>
      <c r="E124" s="106">
        <v>1500</v>
      </c>
      <c r="F124" s="6">
        <f t="shared" si="1"/>
        <v>825681</v>
      </c>
    </row>
    <row r="125" spans="1:6" ht="26.25" customHeight="1">
      <c r="A125" s="5" t="s">
        <v>254</v>
      </c>
      <c r="B125" s="177" t="s">
        <v>363</v>
      </c>
      <c r="C125" s="8" t="s">
        <v>259</v>
      </c>
      <c r="D125" s="106"/>
      <c r="E125" s="106">
        <v>10360</v>
      </c>
      <c r="F125" s="6">
        <f t="shared" si="1"/>
        <v>815321</v>
      </c>
    </row>
    <row r="126" spans="1:6" ht="26.25" customHeight="1">
      <c r="A126" s="5" t="s">
        <v>255</v>
      </c>
      <c r="B126" s="177" t="s">
        <v>363</v>
      </c>
      <c r="C126" s="8" t="s">
        <v>340</v>
      </c>
      <c r="D126" s="106"/>
      <c r="E126" s="106">
        <v>7400</v>
      </c>
      <c r="F126" s="6">
        <f t="shared" si="1"/>
        <v>807921</v>
      </c>
    </row>
    <row r="127" spans="1:6" ht="26.25" customHeight="1">
      <c r="A127" s="5" t="s">
        <v>256</v>
      </c>
      <c r="B127" s="177" t="s">
        <v>363</v>
      </c>
      <c r="C127" s="8" t="s">
        <v>341</v>
      </c>
      <c r="D127" s="106"/>
      <c r="E127" s="106">
        <v>360</v>
      </c>
      <c r="F127" s="6">
        <f t="shared" si="1"/>
        <v>807561</v>
      </c>
    </row>
    <row r="128" spans="1:6" ht="26.25" customHeight="1">
      <c r="A128" s="5" t="s">
        <v>257</v>
      </c>
      <c r="B128" s="177" t="s">
        <v>392</v>
      </c>
      <c r="C128" s="8" t="s">
        <v>342</v>
      </c>
      <c r="D128" s="106"/>
      <c r="E128" s="106">
        <v>800</v>
      </c>
      <c r="F128" s="6">
        <f t="shared" si="1"/>
        <v>806761</v>
      </c>
    </row>
    <row r="129" spans="1:6" ht="26.25" customHeight="1">
      <c r="A129" s="5" t="s">
        <v>279</v>
      </c>
      <c r="B129" s="177" t="s">
        <v>392</v>
      </c>
      <c r="C129" s="8" t="s">
        <v>398</v>
      </c>
      <c r="D129" s="106"/>
      <c r="E129" s="106">
        <v>4750</v>
      </c>
      <c r="F129" s="6">
        <f t="shared" si="1"/>
        <v>802011</v>
      </c>
    </row>
    <row r="130" spans="1:6" ht="26.25" customHeight="1">
      <c r="A130" s="5" t="s">
        <v>280</v>
      </c>
      <c r="B130" s="177" t="s">
        <v>392</v>
      </c>
      <c r="C130" s="8" t="s">
        <v>343</v>
      </c>
      <c r="D130" s="106"/>
      <c r="E130" s="106">
        <v>1000</v>
      </c>
      <c r="F130" s="6">
        <f t="shared" si="1"/>
        <v>801011</v>
      </c>
    </row>
    <row r="131" spans="1:6" ht="26.25" customHeight="1">
      <c r="A131" s="5" t="s">
        <v>281</v>
      </c>
      <c r="B131" s="177" t="s">
        <v>392</v>
      </c>
      <c r="C131" s="8" t="s">
        <v>179</v>
      </c>
      <c r="D131" s="106"/>
      <c r="E131" s="106">
        <v>3824</v>
      </c>
      <c r="F131" s="6">
        <f t="shared" si="1"/>
        <v>797187</v>
      </c>
    </row>
    <row r="132" spans="1:6" ht="26.25" customHeight="1">
      <c r="A132" s="5" t="s">
        <v>282</v>
      </c>
      <c r="B132" s="177" t="s">
        <v>401</v>
      </c>
      <c r="C132" s="8" t="s">
        <v>402</v>
      </c>
      <c r="D132" s="106"/>
      <c r="E132" s="106">
        <v>3300</v>
      </c>
      <c r="F132" s="6">
        <f t="shared" si="1"/>
        <v>793887</v>
      </c>
    </row>
    <row r="133" spans="1:6" ht="26.25" customHeight="1">
      <c r="A133" s="5" t="s">
        <v>283</v>
      </c>
      <c r="B133" s="177" t="s">
        <v>408</v>
      </c>
      <c r="C133" s="63" t="s">
        <v>407</v>
      </c>
      <c r="D133" s="106"/>
      <c r="E133" s="106">
        <v>2300</v>
      </c>
      <c r="F133" s="6">
        <f t="shared" si="1"/>
        <v>791587</v>
      </c>
    </row>
    <row r="134" spans="1:6" ht="26.25" customHeight="1">
      <c r="A134" s="5" t="s">
        <v>284</v>
      </c>
      <c r="B134" s="177" t="s">
        <v>408</v>
      </c>
      <c r="C134" s="8" t="s">
        <v>416</v>
      </c>
      <c r="D134" s="106"/>
      <c r="E134" s="106">
        <v>15175</v>
      </c>
      <c r="F134" s="6">
        <f t="shared" si="1"/>
        <v>776412</v>
      </c>
    </row>
    <row r="135" spans="1:6" ht="26.25" customHeight="1">
      <c r="A135" s="5" t="s">
        <v>403</v>
      </c>
      <c r="B135" s="177" t="s">
        <v>408</v>
      </c>
      <c r="C135" s="8" t="s">
        <v>417</v>
      </c>
      <c r="D135" s="106"/>
      <c r="E135" s="106">
        <v>2300</v>
      </c>
      <c r="F135" s="6">
        <f t="shared" si="1"/>
        <v>774112</v>
      </c>
    </row>
    <row r="136" spans="1:6" ht="26.25" customHeight="1">
      <c r="A136" s="5" t="s">
        <v>404</v>
      </c>
      <c r="B136" s="177" t="s">
        <v>408</v>
      </c>
      <c r="C136" s="8" t="s">
        <v>418</v>
      </c>
      <c r="D136" s="106"/>
      <c r="E136" s="106">
        <v>2500</v>
      </c>
      <c r="F136" s="6">
        <f t="shared" si="1"/>
        <v>771612</v>
      </c>
    </row>
    <row r="137" spans="1:6" ht="26.25" customHeight="1">
      <c r="A137" s="5" t="s">
        <v>405</v>
      </c>
      <c r="B137" s="177" t="s">
        <v>408</v>
      </c>
      <c r="C137" s="8" t="s">
        <v>409</v>
      </c>
      <c r="D137" s="106"/>
      <c r="E137" s="106">
        <v>8400</v>
      </c>
      <c r="F137" s="6">
        <f t="shared" si="1"/>
        <v>763212</v>
      </c>
    </row>
    <row r="138" spans="1:6" ht="26.25" customHeight="1">
      <c r="A138" s="5" t="s">
        <v>406</v>
      </c>
      <c r="B138" s="177" t="s">
        <v>408</v>
      </c>
      <c r="C138" s="8" t="s">
        <v>410</v>
      </c>
      <c r="D138" s="106"/>
      <c r="E138" s="106">
        <v>9600</v>
      </c>
      <c r="F138" s="6">
        <f t="shared" si="1"/>
        <v>753612</v>
      </c>
    </row>
    <row r="139" spans="1:6" ht="26.25" customHeight="1">
      <c r="A139" s="5" t="s">
        <v>411</v>
      </c>
      <c r="B139" s="177" t="s">
        <v>412</v>
      </c>
      <c r="C139" s="8" t="s">
        <v>413</v>
      </c>
      <c r="D139" s="106"/>
      <c r="E139" s="106">
        <v>36382</v>
      </c>
      <c r="F139" s="6">
        <f t="shared" si="1"/>
        <v>717230</v>
      </c>
    </row>
    <row r="140" spans="1:6" ht="26.25" customHeight="1">
      <c r="A140" s="5" t="s">
        <v>421</v>
      </c>
      <c r="B140" s="177" t="s">
        <v>422</v>
      </c>
      <c r="C140" s="8" t="s">
        <v>179</v>
      </c>
      <c r="D140" s="106"/>
      <c r="E140" s="106">
        <v>4917</v>
      </c>
      <c r="F140" s="6">
        <f t="shared" si="1"/>
        <v>712313</v>
      </c>
    </row>
    <row r="141" spans="1:6" ht="26.25" customHeight="1">
      <c r="A141" s="5" t="s">
        <v>430</v>
      </c>
      <c r="B141" s="177" t="s">
        <v>437</v>
      </c>
      <c r="C141" s="8" t="s">
        <v>438</v>
      </c>
      <c r="D141" s="106"/>
      <c r="E141" s="106">
        <v>5000</v>
      </c>
      <c r="F141" s="6">
        <f t="shared" si="1"/>
        <v>707313</v>
      </c>
    </row>
    <row r="142" spans="1:6" ht="26.25" customHeight="1">
      <c r="A142" s="5" t="s">
        <v>431</v>
      </c>
      <c r="B142" s="177" t="s">
        <v>437</v>
      </c>
      <c r="C142" s="8" t="s">
        <v>439</v>
      </c>
      <c r="D142" s="106"/>
      <c r="E142" s="106">
        <v>9287</v>
      </c>
      <c r="F142" s="6">
        <f t="shared" si="1"/>
        <v>698026</v>
      </c>
    </row>
    <row r="143" spans="1:6" ht="26.25" customHeight="1">
      <c r="A143" s="5" t="s">
        <v>445</v>
      </c>
      <c r="B143" s="177" t="s">
        <v>446</v>
      </c>
      <c r="C143" s="8" t="s">
        <v>440</v>
      </c>
      <c r="D143" s="106"/>
      <c r="E143" s="106">
        <v>43000</v>
      </c>
      <c r="F143" s="6">
        <f t="shared" si="1"/>
        <v>655026</v>
      </c>
    </row>
    <row r="144" spans="1:6" ht="26.25" customHeight="1">
      <c r="A144" s="5" t="s">
        <v>447</v>
      </c>
      <c r="B144" s="177" t="s">
        <v>448</v>
      </c>
      <c r="C144" s="8" t="s">
        <v>449</v>
      </c>
      <c r="D144" s="106"/>
      <c r="E144" s="106">
        <v>5280</v>
      </c>
      <c r="F144" s="6">
        <f t="shared" si="1"/>
        <v>649746</v>
      </c>
    </row>
    <row r="145" spans="1:6" ht="26.25" customHeight="1">
      <c r="A145" s="5" t="s">
        <v>443</v>
      </c>
      <c r="B145" s="177" t="s">
        <v>450</v>
      </c>
      <c r="C145" s="8" t="s">
        <v>22</v>
      </c>
      <c r="D145" s="106"/>
      <c r="E145" s="106">
        <v>12500</v>
      </c>
      <c r="F145" s="6">
        <f t="shared" si="1"/>
        <v>637246</v>
      </c>
    </row>
    <row r="146" spans="1:6" ht="26.25" customHeight="1">
      <c r="A146" s="5" t="s">
        <v>452</v>
      </c>
      <c r="B146" s="177" t="s">
        <v>453</v>
      </c>
      <c r="C146" s="8" t="s">
        <v>454</v>
      </c>
      <c r="D146" s="106"/>
      <c r="E146" s="106">
        <v>2400</v>
      </c>
      <c r="F146" s="6">
        <f t="shared" si="1"/>
        <v>634846</v>
      </c>
    </row>
    <row r="147" spans="1:6" ht="26.25" customHeight="1">
      <c r="A147" s="5" t="s">
        <v>442</v>
      </c>
      <c r="B147" s="177" t="s">
        <v>457</v>
      </c>
      <c r="C147" s="8" t="s">
        <v>458</v>
      </c>
      <c r="D147" s="106"/>
      <c r="E147" s="106">
        <v>10370</v>
      </c>
      <c r="F147" s="6">
        <f t="shared" si="1"/>
        <v>624476</v>
      </c>
    </row>
    <row r="148" spans="1:6" ht="26.25" customHeight="1">
      <c r="A148" s="14" t="s">
        <v>57</v>
      </c>
      <c r="B148" s="14"/>
      <c r="C148" s="15"/>
      <c r="D148" s="16">
        <f>SUM(D3:D147)</f>
        <v>1290567</v>
      </c>
      <c r="E148" s="16">
        <f>SUM(E4:E147)</f>
        <v>666091</v>
      </c>
      <c r="F148" s="174">
        <f>D148-E148</f>
        <v>624476</v>
      </c>
    </row>
    <row r="150" ht="16.5">
      <c r="E150" s="9"/>
    </row>
    <row r="154" ht="16.5">
      <c r="E154" s="9"/>
    </row>
    <row r="159" ht="16.5">
      <c r="K159" s="7" t="s">
        <v>68</v>
      </c>
    </row>
  </sheetData>
  <mergeCells count="1">
    <mergeCell ref="A1:F1"/>
  </mergeCells>
  <printOptions/>
  <pageMargins left="0.7" right="0.32" top="0.97" bottom="0.6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9"/>
  <sheetViews>
    <sheetView view="pageBreakPreview" zoomScaleSheetLayoutView="100" workbookViewId="0" topLeftCell="A129">
      <selection activeCell="G206" sqref="G206"/>
    </sheetView>
  </sheetViews>
  <sheetFormatPr defaultColWidth="9.00390625" defaultRowHeight="16.5"/>
  <cols>
    <col min="1" max="1" width="9.375" style="27" customWidth="1"/>
    <col min="2" max="2" width="9.00390625" style="224" customWidth="1"/>
    <col min="3" max="3" width="37.25390625" style="7" customWidth="1"/>
    <col min="4" max="4" width="12.00390625" style="168" customWidth="1"/>
    <col min="5" max="5" width="10.375" style="7" customWidth="1"/>
    <col min="6" max="6" width="12.875" style="38" customWidth="1"/>
    <col min="7" max="7" width="12.00390625" style="7" customWidth="1"/>
    <col min="8" max="8" width="14.25390625" style="7" customWidth="1"/>
    <col min="9" max="10" width="9.00390625" style="7" customWidth="1"/>
    <col min="11" max="11" width="10.00390625" style="7" bestFit="1" customWidth="1"/>
    <col min="12" max="16384" width="9.00390625" style="7" customWidth="1"/>
  </cols>
  <sheetData>
    <row r="1" spans="1:8" ht="50.25" customHeight="1">
      <c r="A1" s="257" t="s">
        <v>534</v>
      </c>
      <c r="B1" s="258"/>
      <c r="C1" s="258"/>
      <c r="D1" s="258"/>
      <c r="E1" s="258"/>
      <c r="F1" s="258"/>
      <c r="G1" s="258"/>
      <c r="H1" s="259"/>
    </row>
    <row r="2" spans="1:8" ht="39.75" customHeight="1">
      <c r="A2" s="5" t="s">
        <v>235</v>
      </c>
      <c r="B2" s="225" t="s">
        <v>345</v>
      </c>
      <c r="C2" s="5" t="s">
        <v>1</v>
      </c>
      <c r="D2" s="5" t="s">
        <v>373</v>
      </c>
      <c r="E2" s="267" t="s">
        <v>374</v>
      </c>
      <c r="F2" s="268"/>
      <c r="G2" s="5" t="s">
        <v>375</v>
      </c>
      <c r="H2" s="31" t="s">
        <v>376</v>
      </c>
    </row>
    <row r="3" spans="1:8" ht="19.5" customHeight="1">
      <c r="A3" s="1"/>
      <c r="B3" s="205" t="s">
        <v>346</v>
      </c>
      <c r="C3" s="8" t="s">
        <v>377</v>
      </c>
      <c r="D3" s="193">
        <v>675853</v>
      </c>
      <c r="E3" s="193">
        <v>675853</v>
      </c>
      <c r="F3" s="183">
        <v>675853</v>
      </c>
      <c r="G3" s="183">
        <v>675853</v>
      </c>
      <c r="H3" s="33"/>
    </row>
    <row r="4" spans="1:8" ht="19.5" customHeight="1">
      <c r="A4" s="5" t="s">
        <v>33</v>
      </c>
      <c r="B4" s="205" t="s">
        <v>347</v>
      </c>
      <c r="C4" s="260" t="s">
        <v>378</v>
      </c>
      <c r="D4" s="263">
        <v>53525</v>
      </c>
      <c r="E4" s="193">
        <v>4000</v>
      </c>
      <c r="F4" s="251">
        <f>SUM(E4:E8)</f>
        <v>205000</v>
      </c>
      <c r="G4" s="251">
        <f>G3+F4</f>
        <v>880853</v>
      </c>
      <c r="H4" s="33" t="s">
        <v>291</v>
      </c>
    </row>
    <row r="5" spans="1:8" ht="19.5" customHeight="1">
      <c r="A5" s="103" t="s">
        <v>236</v>
      </c>
      <c r="B5" s="206" t="s">
        <v>348</v>
      </c>
      <c r="C5" s="261"/>
      <c r="D5" s="264"/>
      <c r="E5" s="194">
        <v>194000</v>
      </c>
      <c r="F5" s="266"/>
      <c r="G5" s="266"/>
      <c r="H5" s="33" t="s">
        <v>379</v>
      </c>
    </row>
    <row r="6" spans="1:8" ht="19.5" customHeight="1">
      <c r="A6" s="103" t="s">
        <v>131</v>
      </c>
      <c r="B6" s="206" t="s">
        <v>349</v>
      </c>
      <c r="C6" s="261"/>
      <c r="D6" s="264"/>
      <c r="E6" s="195">
        <v>5000</v>
      </c>
      <c r="F6" s="266"/>
      <c r="G6" s="266"/>
      <c r="H6" s="33" t="s">
        <v>133</v>
      </c>
    </row>
    <row r="7" spans="1:8" ht="19.5" customHeight="1">
      <c r="A7" s="103" t="s">
        <v>273</v>
      </c>
      <c r="B7" s="208" t="s">
        <v>344</v>
      </c>
      <c r="C7" s="261"/>
      <c r="D7" s="264"/>
      <c r="E7" s="195">
        <v>2000</v>
      </c>
      <c r="F7" s="266"/>
      <c r="G7" s="266"/>
      <c r="H7" s="33" t="s">
        <v>380</v>
      </c>
    </row>
    <row r="8" spans="1:8" ht="19.5" customHeight="1">
      <c r="A8" s="4"/>
      <c r="B8" s="207"/>
      <c r="C8" s="262"/>
      <c r="D8" s="265"/>
      <c r="E8" s="196"/>
      <c r="F8" s="252"/>
      <c r="G8" s="252"/>
      <c r="H8" s="33"/>
    </row>
    <row r="9" spans="1:8" ht="19.5" customHeight="1">
      <c r="A9" s="5" t="s">
        <v>67</v>
      </c>
      <c r="B9" s="205" t="s">
        <v>111</v>
      </c>
      <c r="C9" s="243" t="s">
        <v>381</v>
      </c>
      <c r="D9" s="246">
        <v>70000</v>
      </c>
      <c r="E9" s="197">
        <v>10000</v>
      </c>
      <c r="F9" s="270">
        <f>SUM(E9:E19)</f>
        <v>142961</v>
      </c>
      <c r="G9" s="270">
        <f>G4+F9</f>
        <v>1023814</v>
      </c>
      <c r="H9" s="108" t="s">
        <v>382</v>
      </c>
    </row>
    <row r="10" spans="1:8" ht="19.5" customHeight="1">
      <c r="A10" s="5" t="s">
        <v>30</v>
      </c>
      <c r="B10" s="205" t="s">
        <v>350</v>
      </c>
      <c r="C10" s="244"/>
      <c r="D10" s="247"/>
      <c r="E10" s="197">
        <v>10000</v>
      </c>
      <c r="F10" s="271"/>
      <c r="G10" s="271"/>
      <c r="H10" s="108" t="s">
        <v>383</v>
      </c>
    </row>
    <row r="11" spans="1:8" ht="19.5" customHeight="1">
      <c r="A11" s="5" t="s">
        <v>237</v>
      </c>
      <c r="B11" s="208" t="s">
        <v>114</v>
      </c>
      <c r="C11" s="244"/>
      <c r="D11" s="247"/>
      <c r="E11" s="198">
        <v>5541</v>
      </c>
      <c r="F11" s="271"/>
      <c r="G11" s="271"/>
      <c r="H11" s="108" t="s">
        <v>384</v>
      </c>
    </row>
    <row r="12" spans="1:8" ht="19.5" customHeight="1">
      <c r="A12" s="5" t="s">
        <v>238</v>
      </c>
      <c r="B12" s="208" t="s">
        <v>351</v>
      </c>
      <c r="C12" s="244"/>
      <c r="D12" s="247"/>
      <c r="E12" s="198">
        <v>5000</v>
      </c>
      <c r="F12" s="271"/>
      <c r="G12" s="271"/>
      <c r="H12" s="108" t="s">
        <v>382</v>
      </c>
    </row>
    <row r="13" spans="1:8" ht="19.5" customHeight="1">
      <c r="A13" s="5" t="s">
        <v>239</v>
      </c>
      <c r="B13" s="208" t="s">
        <v>351</v>
      </c>
      <c r="C13" s="244"/>
      <c r="D13" s="247"/>
      <c r="E13" s="198">
        <v>8100</v>
      </c>
      <c r="F13" s="271"/>
      <c r="G13" s="271"/>
      <c r="H13" s="190" t="s">
        <v>187</v>
      </c>
    </row>
    <row r="14" spans="1:8" ht="19.5" customHeight="1">
      <c r="A14" s="103" t="s">
        <v>277</v>
      </c>
      <c r="B14" s="189" t="s">
        <v>371</v>
      </c>
      <c r="C14" s="244"/>
      <c r="D14" s="247"/>
      <c r="E14" s="185">
        <v>8000</v>
      </c>
      <c r="F14" s="271"/>
      <c r="G14" s="271"/>
      <c r="H14" s="190" t="s">
        <v>302</v>
      </c>
    </row>
    <row r="15" spans="1:8" ht="19.5" customHeight="1">
      <c r="A15" s="103" t="s">
        <v>278</v>
      </c>
      <c r="B15" s="202" t="s">
        <v>372</v>
      </c>
      <c r="C15" s="244"/>
      <c r="D15" s="247"/>
      <c r="E15" s="184">
        <v>5970</v>
      </c>
      <c r="F15" s="271"/>
      <c r="G15" s="271"/>
      <c r="H15" s="190" t="s">
        <v>303</v>
      </c>
    </row>
    <row r="16" spans="1:8" ht="19.5" customHeight="1">
      <c r="A16" s="103" t="s">
        <v>414</v>
      </c>
      <c r="B16" s="202" t="s">
        <v>412</v>
      </c>
      <c r="C16" s="244"/>
      <c r="D16" s="247"/>
      <c r="E16" s="231">
        <v>37850</v>
      </c>
      <c r="F16" s="271"/>
      <c r="G16" s="271"/>
      <c r="H16" s="190" t="s">
        <v>415</v>
      </c>
    </row>
    <row r="17" spans="1:8" ht="19.5" customHeight="1">
      <c r="A17" s="103" t="s">
        <v>423</v>
      </c>
      <c r="B17" s="189" t="s">
        <v>425</v>
      </c>
      <c r="C17" s="244"/>
      <c r="D17" s="247"/>
      <c r="E17" s="230">
        <v>47500</v>
      </c>
      <c r="F17" s="271"/>
      <c r="G17" s="271"/>
      <c r="H17" s="108" t="s">
        <v>428</v>
      </c>
    </row>
    <row r="18" spans="1:8" ht="19.5" customHeight="1">
      <c r="A18" s="103" t="s">
        <v>435</v>
      </c>
      <c r="B18" s="202" t="s">
        <v>436</v>
      </c>
      <c r="C18" s="244"/>
      <c r="D18" s="247"/>
      <c r="E18" s="198">
        <v>5000</v>
      </c>
      <c r="F18" s="271"/>
      <c r="G18" s="271"/>
      <c r="H18" s="108" t="s">
        <v>382</v>
      </c>
    </row>
    <row r="19" spans="1:8" ht="19.5" customHeight="1">
      <c r="A19" s="103"/>
      <c r="B19" s="202"/>
      <c r="C19" s="245"/>
      <c r="D19" s="269"/>
      <c r="E19" s="239"/>
      <c r="F19" s="272"/>
      <c r="G19" s="272"/>
      <c r="H19" s="108"/>
    </row>
    <row r="20" spans="1:8" ht="19.5" customHeight="1">
      <c r="A20" s="103" t="s">
        <v>132</v>
      </c>
      <c r="B20" s="206" t="s">
        <v>352</v>
      </c>
      <c r="C20" s="260" t="s">
        <v>385</v>
      </c>
      <c r="D20" s="240">
        <v>20000</v>
      </c>
      <c r="E20" s="194">
        <v>12150</v>
      </c>
      <c r="F20" s="251">
        <f>SUM(E20:E23)</f>
        <v>17862</v>
      </c>
      <c r="G20" s="251">
        <f>G9+F20</f>
        <v>1041676</v>
      </c>
      <c r="H20" s="108" t="s">
        <v>294</v>
      </c>
    </row>
    <row r="21" spans="1:8" ht="19.5" customHeight="1">
      <c r="A21" s="103" t="s">
        <v>246</v>
      </c>
      <c r="B21" s="208" t="s">
        <v>353</v>
      </c>
      <c r="C21" s="261"/>
      <c r="D21" s="242"/>
      <c r="E21" s="105">
        <v>3252</v>
      </c>
      <c r="F21" s="266"/>
      <c r="G21" s="266"/>
      <c r="H21" s="108" t="s">
        <v>298</v>
      </c>
    </row>
    <row r="22" spans="1:8" ht="19.5" customHeight="1">
      <c r="A22" s="103" t="s">
        <v>274</v>
      </c>
      <c r="B22" s="208" t="s">
        <v>368</v>
      </c>
      <c r="C22" s="261"/>
      <c r="D22" s="242"/>
      <c r="E22" s="105">
        <v>2460</v>
      </c>
      <c r="F22" s="266"/>
      <c r="G22" s="266"/>
      <c r="H22" s="108" t="s">
        <v>300</v>
      </c>
    </row>
    <row r="23" spans="1:8" ht="19.5" customHeight="1">
      <c r="A23" s="175"/>
      <c r="B23" s="208"/>
      <c r="C23" s="262"/>
      <c r="D23" s="241"/>
      <c r="E23" s="199"/>
      <c r="F23" s="252"/>
      <c r="G23" s="252"/>
      <c r="H23" s="108"/>
    </row>
    <row r="24" spans="1:8" ht="19.5" customHeight="1">
      <c r="A24" s="5" t="s">
        <v>240</v>
      </c>
      <c r="B24" s="205" t="s">
        <v>354</v>
      </c>
      <c r="C24" s="260" t="s">
        <v>386</v>
      </c>
      <c r="D24" s="240">
        <v>49500</v>
      </c>
      <c r="E24" s="193">
        <v>23330</v>
      </c>
      <c r="F24" s="251">
        <f>SUM(E24:E25)</f>
        <v>45733</v>
      </c>
      <c r="G24" s="251">
        <f>G20+F24</f>
        <v>1087409</v>
      </c>
      <c r="H24" s="33"/>
    </row>
    <row r="25" spans="1:8" ht="17.25" customHeight="1">
      <c r="A25" s="103" t="s">
        <v>424</v>
      </c>
      <c r="B25" s="237" t="s">
        <v>427</v>
      </c>
      <c r="C25" s="262"/>
      <c r="D25" s="241"/>
      <c r="E25" s="199">
        <v>22403</v>
      </c>
      <c r="F25" s="252"/>
      <c r="G25" s="252"/>
      <c r="H25" s="33"/>
    </row>
    <row r="26" spans="1:8" ht="19.5" customHeight="1">
      <c r="A26" s="103" t="s">
        <v>34</v>
      </c>
      <c r="B26" s="206" t="s">
        <v>355</v>
      </c>
      <c r="C26" s="260" t="s">
        <v>387</v>
      </c>
      <c r="D26" s="200">
        <v>1000</v>
      </c>
      <c r="E26" s="201">
        <v>972</v>
      </c>
      <c r="F26" s="251">
        <f>SUM(E26:E28)</f>
        <v>2508</v>
      </c>
      <c r="G26" s="251">
        <f>G24+F26</f>
        <v>1089917</v>
      </c>
      <c r="H26" s="33"/>
    </row>
    <row r="27" spans="1:8" ht="19.5" customHeight="1">
      <c r="A27" s="103" t="s">
        <v>276</v>
      </c>
      <c r="B27" s="189" t="s">
        <v>370</v>
      </c>
      <c r="C27" s="261"/>
      <c r="D27" s="200"/>
      <c r="E27" s="201">
        <v>1070</v>
      </c>
      <c r="F27" s="266"/>
      <c r="G27" s="266"/>
      <c r="H27" s="33"/>
    </row>
    <row r="28" spans="1:8" ht="19.5" customHeight="1">
      <c r="A28" s="103" t="s">
        <v>460</v>
      </c>
      <c r="B28" s="189" t="s">
        <v>459</v>
      </c>
      <c r="C28" s="262"/>
      <c r="D28" s="200"/>
      <c r="E28" s="201">
        <v>466</v>
      </c>
      <c r="F28" s="252"/>
      <c r="G28" s="252"/>
      <c r="H28" s="33"/>
    </row>
    <row r="29" spans="1:8" ht="19.5" customHeight="1">
      <c r="A29" s="5" t="s">
        <v>241</v>
      </c>
      <c r="B29" s="205" t="s">
        <v>356</v>
      </c>
      <c r="C29" s="253" t="s">
        <v>388</v>
      </c>
      <c r="D29" s="263">
        <v>46410</v>
      </c>
      <c r="E29" s="193">
        <v>21420</v>
      </c>
      <c r="F29" s="255">
        <f>SUM(E29:E30)</f>
        <v>42910</v>
      </c>
      <c r="G29" s="251">
        <f>G26+F29</f>
        <v>1132827</v>
      </c>
      <c r="H29" s="33"/>
    </row>
    <row r="30" spans="1:8" ht="26.25" customHeight="1">
      <c r="A30" s="5" t="s">
        <v>242</v>
      </c>
      <c r="B30" s="204" t="s">
        <v>180</v>
      </c>
      <c r="C30" s="254"/>
      <c r="D30" s="265"/>
      <c r="E30" s="194">
        <v>21490</v>
      </c>
      <c r="F30" s="256"/>
      <c r="G30" s="252"/>
      <c r="H30" s="33"/>
    </row>
    <row r="31" spans="1:8" ht="20.25" customHeight="1">
      <c r="A31" s="5" t="s">
        <v>243</v>
      </c>
      <c r="B31" s="205" t="s">
        <v>357</v>
      </c>
      <c r="C31" s="63" t="s">
        <v>289</v>
      </c>
      <c r="D31" s="198">
        <v>0</v>
      </c>
      <c r="E31" s="199">
        <v>150</v>
      </c>
      <c r="F31" s="184">
        <v>150</v>
      </c>
      <c r="G31" s="47">
        <f>G29+F31</f>
        <v>1132977</v>
      </c>
      <c r="H31" s="107"/>
    </row>
    <row r="32" spans="1:8" ht="20.25" customHeight="1">
      <c r="A32" s="103" t="s">
        <v>63</v>
      </c>
      <c r="B32" s="206" t="s">
        <v>121</v>
      </c>
      <c r="C32" s="58" t="s">
        <v>464</v>
      </c>
      <c r="D32" s="198">
        <v>0</v>
      </c>
      <c r="E32" s="194">
        <v>20000</v>
      </c>
      <c r="F32" s="185">
        <f>E32</f>
        <v>20000</v>
      </c>
      <c r="G32" s="47">
        <f>G31+F32</f>
        <v>1152977</v>
      </c>
      <c r="H32" s="107"/>
    </row>
    <row r="33" spans="1:8" ht="24" customHeight="1">
      <c r="A33" s="103" t="s">
        <v>244</v>
      </c>
      <c r="B33" s="203" t="s">
        <v>208</v>
      </c>
      <c r="C33" s="58" t="s">
        <v>296</v>
      </c>
      <c r="D33" s="198">
        <v>0</v>
      </c>
      <c r="E33" s="194">
        <v>70920</v>
      </c>
      <c r="F33" s="185">
        <f>E33</f>
        <v>70920</v>
      </c>
      <c r="G33" s="47">
        <f>G32+F33</f>
        <v>1223897</v>
      </c>
      <c r="H33" s="107"/>
    </row>
    <row r="34" spans="1:8" ht="24" customHeight="1">
      <c r="A34" s="103" t="s">
        <v>231</v>
      </c>
      <c r="B34" s="203" t="s">
        <v>208</v>
      </c>
      <c r="C34" s="58" t="s">
        <v>297</v>
      </c>
      <c r="D34" s="198">
        <v>0</v>
      </c>
      <c r="E34" s="194">
        <v>54000</v>
      </c>
      <c r="F34" s="185">
        <f>E34</f>
        <v>54000</v>
      </c>
      <c r="G34" s="47">
        <f>G33+F34</f>
        <v>1277897</v>
      </c>
      <c r="H34" s="107"/>
    </row>
    <row r="35" spans="1:8" ht="24" customHeight="1">
      <c r="A35" s="103" t="s">
        <v>275</v>
      </c>
      <c r="B35" s="189" t="s">
        <v>369</v>
      </c>
      <c r="C35" s="58" t="s">
        <v>301</v>
      </c>
      <c r="D35" s="198">
        <v>0</v>
      </c>
      <c r="E35" s="194">
        <v>12670</v>
      </c>
      <c r="F35" s="185">
        <f>E35</f>
        <v>12670</v>
      </c>
      <c r="G35" s="47">
        <f>G34+F35</f>
        <v>1290567</v>
      </c>
      <c r="H35" s="107"/>
    </row>
    <row r="36" spans="1:11" ht="25.5" customHeight="1" thickBot="1">
      <c r="A36" s="17"/>
      <c r="B36" s="209"/>
      <c r="C36" s="36" t="s">
        <v>29</v>
      </c>
      <c r="D36" s="164">
        <f>SUM(D3:D35)</f>
        <v>916288</v>
      </c>
      <c r="E36" s="84"/>
      <c r="F36" s="84">
        <f>SUM(F3:F35)</f>
        <v>1290567</v>
      </c>
      <c r="G36" s="121">
        <f>G35</f>
        <v>1290567</v>
      </c>
      <c r="H36" s="37"/>
      <c r="K36" s="38"/>
    </row>
    <row r="37" spans="1:8" ht="25.5" customHeight="1" thickTop="1">
      <c r="A37" s="5" t="s">
        <v>235</v>
      </c>
      <c r="B37" s="205" t="s">
        <v>345</v>
      </c>
      <c r="C37" s="5" t="s">
        <v>1</v>
      </c>
      <c r="D37" s="163" t="s">
        <v>389</v>
      </c>
      <c r="E37" s="5"/>
      <c r="F37" s="186" t="s">
        <v>390</v>
      </c>
      <c r="G37" s="5" t="s">
        <v>56</v>
      </c>
      <c r="H37" s="31" t="s">
        <v>376</v>
      </c>
    </row>
    <row r="38" spans="1:8" s="40" customFormat="1" ht="25.5" customHeight="1">
      <c r="A38" s="77" t="s">
        <v>3</v>
      </c>
      <c r="B38" s="210"/>
      <c r="C38" s="18" t="s">
        <v>538</v>
      </c>
      <c r="D38" s="32">
        <v>6000</v>
      </c>
      <c r="E38" s="32"/>
      <c r="F38" s="85"/>
      <c r="G38" s="85"/>
      <c r="H38" s="39"/>
    </row>
    <row r="39" spans="1:8" s="40" customFormat="1" ht="25.5" customHeight="1">
      <c r="A39" s="5" t="s">
        <v>60</v>
      </c>
      <c r="B39" s="205" t="s">
        <v>120</v>
      </c>
      <c r="C39" s="8" t="s">
        <v>128</v>
      </c>
      <c r="D39" s="86"/>
      <c r="E39" s="6"/>
      <c r="F39" s="184">
        <v>52</v>
      </c>
      <c r="G39" s="85"/>
      <c r="H39" s="39"/>
    </row>
    <row r="40" spans="1:8" s="40" customFormat="1" ht="25.5" customHeight="1">
      <c r="A40" s="5" t="s">
        <v>139</v>
      </c>
      <c r="B40" s="205" t="s">
        <v>352</v>
      </c>
      <c r="C40" s="58" t="s">
        <v>391</v>
      </c>
      <c r="D40" s="86"/>
      <c r="E40" s="6"/>
      <c r="F40" s="184">
        <v>4000</v>
      </c>
      <c r="G40" s="85"/>
      <c r="H40" s="39"/>
    </row>
    <row r="41" spans="1:8" s="40" customFormat="1" ht="25.5" customHeight="1">
      <c r="A41" s="5" t="s">
        <v>161</v>
      </c>
      <c r="B41" s="205" t="s">
        <v>174</v>
      </c>
      <c r="C41" s="109" t="s">
        <v>176</v>
      </c>
      <c r="D41" s="86"/>
      <c r="E41" s="6"/>
      <c r="F41" s="184">
        <v>140</v>
      </c>
      <c r="G41" s="85"/>
      <c r="H41" s="39"/>
    </row>
    <row r="42" spans="1:8" s="40" customFormat="1" ht="25.5" customHeight="1">
      <c r="A42" s="1"/>
      <c r="B42" s="205"/>
      <c r="C42" s="8"/>
      <c r="D42" s="32"/>
      <c r="E42" s="32"/>
      <c r="F42" s="32"/>
      <c r="G42" s="85"/>
      <c r="H42" s="39"/>
    </row>
    <row r="43" spans="1:8" s="40" customFormat="1" ht="25.5" customHeight="1" thickBot="1">
      <c r="A43" s="19"/>
      <c r="B43" s="211"/>
      <c r="C43" s="41" t="s">
        <v>29</v>
      </c>
      <c r="D43" s="87">
        <f>SUM(D38:D42)</f>
        <v>6000</v>
      </c>
      <c r="E43" s="87"/>
      <c r="F43" s="87">
        <f>SUM(F39:F42)</f>
        <v>4192</v>
      </c>
      <c r="G43" s="87">
        <f>F36-F43</f>
        <v>1286375</v>
      </c>
      <c r="H43" s="42"/>
    </row>
    <row r="44" spans="1:8" s="40" customFormat="1" ht="25.5" customHeight="1" thickTop="1">
      <c r="A44" s="78" t="s">
        <v>539</v>
      </c>
      <c r="B44" s="212"/>
      <c r="C44" s="20" t="s">
        <v>540</v>
      </c>
      <c r="D44" s="88">
        <v>5000</v>
      </c>
      <c r="E44" s="88"/>
      <c r="F44" s="88"/>
      <c r="G44" s="89"/>
      <c r="H44" s="43"/>
    </row>
    <row r="45" spans="1:8" s="40" customFormat="1" ht="25.5" customHeight="1">
      <c r="A45" s="5" t="s">
        <v>42</v>
      </c>
      <c r="B45" s="205" t="s">
        <v>350</v>
      </c>
      <c r="C45" s="8" t="s">
        <v>310</v>
      </c>
      <c r="D45" s="90"/>
      <c r="E45" s="90"/>
      <c r="F45" s="183">
        <v>548</v>
      </c>
      <c r="G45" s="91"/>
      <c r="H45" s="44"/>
    </row>
    <row r="46" spans="1:8" s="40" customFormat="1" ht="25.5" customHeight="1">
      <c r="A46" s="5" t="s">
        <v>280</v>
      </c>
      <c r="B46" s="177" t="s">
        <v>392</v>
      </c>
      <c r="C46" s="8" t="s">
        <v>343</v>
      </c>
      <c r="D46" s="90"/>
      <c r="E46" s="90"/>
      <c r="F46" s="183">
        <v>1000</v>
      </c>
      <c r="G46" s="226"/>
      <c r="H46" s="227"/>
    </row>
    <row r="47" spans="1:8" s="40" customFormat="1" ht="25.5" customHeight="1" thickBot="1">
      <c r="A47" s="19"/>
      <c r="B47" s="211"/>
      <c r="C47" s="41" t="s">
        <v>29</v>
      </c>
      <c r="D47" s="87">
        <f>SUM(D44:D46)</f>
        <v>5000</v>
      </c>
      <c r="E47" s="87"/>
      <c r="F47" s="87">
        <f>SUM(F45:F46)</f>
        <v>1548</v>
      </c>
      <c r="G47" s="87">
        <f>G43-F47</f>
        <v>1284827</v>
      </c>
      <c r="H47" s="42"/>
    </row>
    <row r="48" spans="1:8" s="40" customFormat="1" ht="25.5" customHeight="1" thickTop="1">
      <c r="A48" s="78" t="s">
        <v>541</v>
      </c>
      <c r="B48" s="212"/>
      <c r="C48" s="21" t="s">
        <v>542</v>
      </c>
      <c r="D48" s="88">
        <v>35000</v>
      </c>
      <c r="E48" s="88"/>
      <c r="F48" s="89"/>
      <c r="G48" s="85"/>
      <c r="H48" s="39"/>
    </row>
    <row r="49" spans="1:8" s="40" customFormat="1" ht="25.5" customHeight="1">
      <c r="A49" s="5" t="s">
        <v>54</v>
      </c>
      <c r="B49" s="205" t="s">
        <v>118</v>
      </c>
      <c r="C49" s="188" t="s">
        <v>272</v>
      </c>
      <c r="D49" s="86"/>
      <c r="E49" s="86"/>
      <c r="F49" s="183">
        <v>11520</v>
      </c>
      <c r="G49" s="85"/>
      <c r="H49" s="39"/>
    </row>
    <row r="50" spans="1:8" s="40" customFormat="1" ht="25.5" customHeight="1">
      <c r="A50" s="5" t="s">
        <v>66</v>
      </c>
      <c r="B50" s="205" t="s">
        <v>120</v>
      </c>
      <c r="C50" s="8" t="s">
        <v>130</v>
      </c>
      <c r="D50" s="86"/>
      <c r="E50" s="86"/>
      <c r="F50" s="183">
        <v>720</v>
      </c>
      <c r="G50" s="92"/>
      <c r="H50" s="45"/>
    </row>
    <row r="51" spans="1:8" s="40" customFormat="1" ht="25.5" customHeight="1">
      <c r="A51" s="5" t="s">
        <v>135</v>
      </c>
      <c r="B51" s="205" t="s">
        <v>144</v>
      </c>
      <c r="C51" s="63" t="s">
        <v>271</v>
      </c>
      <c r="D51" s="93"/>
      <c r="E51" s="93"/>
      <c r="F51" s="35">
        <v>5800</v>
      </c>
      <c r="G51" s="92"/>
      <c r="H51" s="45"/>
    </row>
    <row r="52" spans="1:8" s="40" customFormat="1" ht="25.5" customHeight="1">
      <c r="A52" s="5" t="s">
        <v>139</v>
      </c>
      <c r="B52" s="205" t="s">
        <v>352</v>
      </c>
      <c r="C52" s="58" t="s">
        <v>319</v>
      </c>
      <c r="D52" s="93"/>
      <c r="E52" s="93"/>
      <c r="F52" s="183">
        <v>11370</v>
      </c>
      <c r="G52" s="92"/>
      <c r="H52" s="45"/>
    </row>
    <row r="53" spans="1:8" s="40" customFormat="1" ht="25.5" customHeight="1">
      <c r="A53" s="5" t="s">
        <v>139</v>
      </c>
      <c r="B53" s="205" t="s">
        <v>352</v>
      </c>
      <c r="C53" s="58" t="s">
        <v>393</v>
      </c>
      <c r="D53" s="93"/>
      <c r="E53" s="93"/>
      <c r="F53" s="183">
        <v>12150</v>
      </c>
      <c r="G53" s="92"/>
      <c r="H53" s="45"/>
    </row>
    <row r="54" spans="1:8" s="40" customFormat="1" ht="25.5" customHeight="1">
      <c r="A54" s="5" t="s">
        <v>159</v>
      </c>
      <c r="B54" s="205" t="s">
        <v>170</v>
      </c>
      <c r="C54" s="109" t="s">
        <v>394</v>
      </c>
      <c r="D54" s="93"/>
      <c r="E54" s="93"/>
      <c r="F54" s="35">
        <v>3840</v>
      </c>
      <c r="G54" s="92"/>
      <c r="H54" s="45"/>
    </row>
    <row r="55" spans="1:8" s="40" customFormat="1" ht="25.5" customHeight="1">
      <c r="A55" s="5" t="s">
        <v>183</v>
      </c>
      <c r="B55" s="205" t="s">
        <v>358</v>
      </c>
      <c r="C55" s="109" t="s">
        <v>395</v>
      </c>
      <c r="D55" s="93"/>
      <c r="E55" s="93"/>
      <c r="F55" s="35">
        <v>9120</v>
      </c>
      <c r="G55" s="92"/>
      <c r="H55" s="45"/>
    </row>
    <row r="56" spans="1:8" s="40" customFormat="1" ht="25.5" customHeight="1">
      <c r="A56" s="5" t="s">
        <v>189</v>
      </c>
      <c r="B56" s="205" t="s">
        <v>359</v>
      </c>
      <c r="C56" s="109" t="s">
        <v>396</v>
      </c>
      <c r="D56" s="93"/>
      <c r="E56" s="93"/>
      <c r="F56" s="35">
        <v>3200</v>
      </c>
      <c r="G56" s="92"/>
      <c r="H56" s="45"/>
    </row>
    <row r="57" spans="1:8" s="40" customFormat="1" ht="25.5" customHeight="1">
      <c r="A57" s="5" t="s">
        <v>250</v>
      </c>
      <c r="B57" s="205" t="s">
        <v>360</v>
      </c>
      <c r="C57" s="109" t="s">
        <v>337</v>
      </c>
      <c r="D57" s="93"/>
      <c r="E57" s="93"/>
      <c r="F57" s="35">
        <v>5760</v>
      </c>
      <c r="G57" s="92"/>
      <c r="H57" s="45"/>
    </row>
    <row r="58" spans="1:8" s="40" customFormat="1" ht="25.5" customHeight="1">
      <c r="A58" s="5" t="s">
        <v>405</v>
      </c>
      <c r="B58" s="177" t="s">
        <v>408</v>
      </c>
      <c r="C58" s="8" t="s">
        <v>409</v>
      </c>
      <c r="D58" s="93"/>
      <c r="E58" s="93"/>
      <c r="F58" s="35">
        <v>8400</v>
      </c>
      <c r="G58" s="92"/>
      <c r="H58" s="45"/>
    </row>
    <row r="59" spans="1:8" s="40" customFormat="1" ht="25.5" customHeight="1">
      <c r="A59" s="5" t="s">
        <v>445</v>
      </c>
      <c r="B59" s="177" t="s">
        <v>446</v>
      </c>
      <c r="C59" s="8" t="s">
        <v>440</v>
      </c>
      <c r="D59" s="93"/>
      <c r="E59" s="93"/>
      <c r="F59" s="184">
        <v>43000</v>
      </c>
      <c r="G59" s="92"/>
      <c r="H59" s="45"/>
    </row>
    <row r="60" spans="1:8" s="40" customFormat="1" ht="25.5" customHeight="1">
      <c r="A60" s="5" t="s">
        <v>447</v>
      </c>
      <c r="B60" s="177" t="s">
        <v>448</v>
      </c>
      <c r="C60" s="8" t="s">
        <v>449</v>
      </c>
      <c r="D60" s="93"/>
      <c r="E60" s="93"/>
      <c r="F60" s="184">
        <v>5280</v>
      </c>
      <c r="G60" s="92"/>
      <c r="H60" s="45"/>
    </row>
    <row r="61" spans="1:8" s="40" customFormat="1" ht="25.5" customHeight="1">
      <c r="A61" s="22"/>
      <c r="B61" s="206"/>
      <c r="C61" s="46"/>
      <c r="D61" s="34"/>
      <c r="E61" s="34"/>
      <c r="F61" s="34"/>
      <c r="G61" s="92"/>
      <c r="H61" s="45"/>
    </row>
    <row r="62" spans="1:8" ht="25.5" customHeight="1" thickBot="1">
      <c r="A62" s="19"/>
      <c r="B62" s="211"/>
      <c r="C62" s="41" t="s">
        <v>29</v>
      </c>
      <c r="D62" s="87">
        <f>SUM(D48:D61)</f>
        <v>35000</v>
      </c>
      <c r="E62" s="87"/>
      <c r="F62" s="87">
        <f>SUM(F49:F61)</f>
        <v>120160</v>
      </c>
      <c r="G62" s="87">
        <f>G47-F62</f>
        <v>1164667</v>
      </c>
      <c r="H62" s="42"/>
    </row>
    <row r="63" spans="1:8" ht="25.5" customHeight="1" thickTop="1">
      <c r="A63" s="78" t="s">
        <v>543</v>
      </c>
      <c r="B63" s="212"/>
      <c r="C63" s="21" t="s">
        <v>544</v>
      </c>
      <c r="D63" s="100">
        <v>20000</v>
      </c>
      <c r="E63" s="100"/>
      <c r="F63" s="88"/>
      <c r="G63" s="32"/>
      <c r="H63" s="47"/>
    </row>
    <row r="64" spans="1:8" ht="25.5" customHeight="1">
      <c r="A64" s="5" t="s">
        <v>38</v>
      </c>
      <c r="B64" s="205" t="s">
        <v>350</v>
      </c>
      <c r="C64" s="8" t="s">
        <v>261</v>
      </c>
      <c r="D64" s="6"/>
      <c r="E64" s="32"/>
      <c r="F64" s="183">
        <v>1000</v>
      </c>
      <c r="G64" s="32"/>
      <c r="H64" s="47"/>
    </row>
    <row r="65" spans="1:8" ht="25.5" customHeight="1">
      <c r="A65" s="5" t="s">
        <v>39</v>
      </c>
      <c r="B65" s="205" t="s">
        <v>350</v>
      </c>
      <c r="C65" s="8" t="s">
        <v>262</v>
      </c>
      <c r="D65" s="86"/>
      <c r="E65" s="86"/>
      <c r="F65" s="183">
        <v>3000</v>
      </c>
      <c r="G65" s="32"/>
      <c r="H65" s="47"/>
    </row>
    <row r="66" spans="1:8" ht="25.5" customHeight="1">
      <c r="A66" s="5" t="s">
        <v>45</v>
      </c>
      <c r="B66" s="205" t="s">
        <v>114</v>
      </c>
      <c r="C66" s="8" t="s">
        <v>115</v>
      </c>
      <c r="D66" s="165"/>
      <c r="E66" s="106"/>
      <c r="F66" s="183">
        <v>1000</v>
      </c>
      <c r="G66" s="32"/>
      <c r="H66" s="83"/>
    </row>
    <row r="67" spans="1:8" ht="25.5" customHeight="1">
      <c r="A67" s="5" t="s">
        <v>62</v>
      </c>
      <c r="B67" s="205" t="s">
        <v>120</v>
      </c>
      <c r="C67" s="8" t="s">
        <v>263</v>
      </c>
      <c r="D67" s="165"/>
      <c r="E67" s="106"/>
      <c r="F67" s="184">
        <v>1000</v>
      </c>
      <c r="G67" s="32"/>
      <c r="H67" s="83"/>
    </row>
    <row r="68" spans="1:8" ht="25.5" customHeight="1">
      <c r="A68" s="5" t="s">
        <v>65</v>
      </c>
      <c r="B68" s="205" t="s">
        <v>120</v>
      </c>
      <c r="C68" s="8" t="s">
        <v>264</v>
      </c>
      <c r="D68" s="165"/>
      <c r="E68" s="106"/>
      <c r="F68" s="184">
        <v>1000</v>
      </c>
      <c r="G68" s="32"/>
      <c r="H68" s="83"/>
    </row>
    <row r="69" spans="1:8" ht="25.5" customHeight="1">
      <c r="A69" s="5" t="s">
        <v>134</v>
      </c>
      <c r="B69" s="205" t="s">
        <v>349</v>
      </c>
      <c r="C69" s="8" t="s">
        <v>265</v>
      </c>
      <c r="D69" s="166"/>
      <c r="E69" s="105"/>
      <c r="F69" s="185">
        <v>500</v>
      </c>
      <c r="G69" s="32"/>
      <c r="H69" s="83"/>
    </row>
    <row r="70" spans="1:8" ht="25.5" customHeight="1">
      <c r="A70" s="5" t="s">
        <v>137</v>
      </c>
      <c r="B70" s="205" t="s">
        <v>144</v>
      </c>
      <c r="C70" s="8" t="s">
        <v>146</v>
      </c>
      <c r="D70" s="166"/>
      <c r="E70" s="105"/>
      <c r="F70" s="183">
        <v>2000</v>
      </c>
      <c r="G70" s="32"/>
      <c r="H70" s="83"/>
    </row>
    <row r="71" spans="1:8" ht="25.5" customHeight="1">
      <c r="A71" s="5" t="s">
        <v>138</v>
      </c>
      <c r="B71" s="205" t="s">
        <v>144</v>
      </c>
      <c r="C71" s="178" t="s">
        <v>147</v>
      </c>
      <c r="D71" s="166"/>
      <c r="E71" s="105"/>
      <c r="F71" s="183">
        <v>400</v>
      </c>
      <c r="G71" s="32"/>
      <c r="H71" s="83"/>
    </row>
    <row r="72" spans="1:8" ht="25.5" customHeight="1">
      <c r="A72" s="5" t="s">
        <v>141</v>
      </c>
      <c r="B72" s="205" t="s">
        <v>361</v>
      </c>
      <c r="C72" s="8" t="s">
        <v>266</v>
      </c>
      <c r="D72" s="166"/>
      <c r="E72" s="105"/>
      <c r="F72" s="183">
        <v>1000</v>
      </c>
      <c r="G72" s="32"/>
      <c r="H72" s="83"/>
    </row>
    <row r="73" spans="1:8" ht="25.5" customHeight="1">
      <c r="A73" s="5" t="s">
        <v>143</v>
      </c>
      <c r="B73" s="205" t="s">
        <v>148</v>
      </c>
      <c r="C73" s="8" t="s">
        <v>152</v>
      </c>
      <c r="D73" s="166"/>
      <c r="E73" s="105"/>
      <c r="F73" s="35">
        <v>1500</v>
      </c>
      <c r="G73" s="32"/>
      <c r="H73" s="83"/>
    </row>
    <row r="74" spans="1:8" ht="25.5" customHeight="1">
      <c r="A74" s="5" t="s">
        <v>150</v>
      </c>
      <c r="B74" s="205" t="s">
        <v>148</v>
      </c>
      <c r="C74" s="8" t="s">
        <v>153</v>
      </c>
      <c r="D74" s="166"/>
      <c r="E74" s="105"/>
      <c r="F74" s="35">
        <v>1500</v>
      </c>
      <c r="G74" s="32"/>
      <c r="H74" s="83"/>
    </row>
    <row r="75" spans="1:8" ht="25.5" customHeight="1">
      <c r="A75" s="5" t="s">
        <v>155</v>
      </c>
      <c r="B75" s="205" t="s">
        <v>164</v>
      </c>
      <c r="C75" s="8" t="s">
        <v>166</v>
      </c>
      <c r="D75" s="166"/>
      <c r="E75" s="105"/>
      <c r="F75" s="35">
        <v>1000</v>
      </c>
      <c r="G75" s="32"/>
      <c r="H75" s="83"/>
    </row>
    <row r="76" spans="1:8" ht="25.5" customHeight="1">
      <c r="A76" s="5" t="s">
        <v>181</v>
      </c>
      <c r="B76" s="205" t="s">
        <v>358</v>
      </c>
      <c r="C76" s="8" t="s">
        <v>184</v>
      </c>
      <c r="D76" s="166"/>
      <c r="E76" s="105"/>
      <c r="F76" s="35">
        <v>1000</v>
      </c>
      <c r="G76" s="32"/>
      <c r="H76" s="83"/>
    </row>
    <row r="77" spans="1:8" ht="25.5" customHeight="1">
      <c r="A77" s="5" t="s">
        <v>182</v>
      </c>
      <c r="B77" s="205" t="s">
        <v>358</v>
      </c>
      <c r="C77" s="8" t="s">
        <v>267</v>
      </c>
      <c r="D77" s="166"/>
      <c r="E77" s="105"/>
      <c r="F77" s="35">
        <v>1000</v>
      </c>
      <c r="G77" s="32"/>
      <c r="H77" s="83"/>
    </row>
    <row r="78" spans="1:8" ht="25.5" customHeight="1">
      <c r="A78" s="5" t="s">
        <v>188</v>
      </c>
      <c r="B78" s="205" t="s">
        <v>359</v>
      </c>
      <c r="C78" s="8" t="s">
        <v>268</v>
      </c>
      <c r="D78" s="166"/>
      <c r="E78" s="105"/>
      <c r="F78" s="35">
        <v>1200</v>
      </c>
      <c r="G78" s="32"/>
      <c r="H78" s="83"/>
    </row>
    <row r="79" spans="1:8" ht="25.5" customHeight="1">
      <c r="A79" s="5" t="s">
        <v>191</v>
      </c>
      <c r="B79" s="205" t="s">
        <v>362</v>
      </c>
      <c r="C79" s="8" t="s">
        <v>269</v>
      </c>
      <c r="D79" s="166"/>
      <c r="E79" s="105"/>
      <c r="F79" s="35">
        <v>3000</v>
      </c>
      <c r="G79" s="32"/>
      <c r="H79" s="83"/>
    </row>
    <row r="80" spans="1:8" ht="25.5" customHeight="1">
      <c r="A80" s="5" t="s">
        <v>253</v>
      </c>
      <c r="B80" s="205" t="s">
        <v>360</v>
      </c>
      <c r="C80" s="109" t="s">
        <v>339</v>
      </c>
      <c r="D80" s="166"/>
      <c r="E80" s="105"/>
      <c r="F80" s="35">
        <v>1500</v>
      </c>
      <c r="G80" s="32"/>
      <c r="H80" s="83"/>
    </row>
    <row r="81" spans="1:8" ht="25.5" customHeight="1">
      <c r="A81" s="5" t="s">
        <v>257</v>
      </c>
      <c r="B81" s="177" t="s">
        <v>392</v>
      </c>
      <c r="C81" s="8" t="s">
        <v>342</v>
      </c>
      <c r="D81" s="166"/>
      <c r="E81" s="105"/>
      <c r="F81" s="35">
        <v>800</v>
      </c>
      <c r="G81" s="32"/>
      <c r="H81" s="83"/>
    </row>
    <row r="82" spans="1:8" ht="25.5" customHeight="1">
      <c r="A82" s="5" t="s">
        <v>444</v>
      </c>
      <c r="B82" s="177" t="s">
        <v>451</v>
      </c>
      <c r="C82" s="8" t="s">
        <v>472</v>
      </c>
      <c r="D82" s="166"/>
      <c r="E82" s="105"/>
      <c r="F82" s="106">
        <v>2400</v>
      </c>
      <c r="G82" s="32"/>
      <c r="H82" s="83"/>
    </row>
    <row r="83" spans="1:8" ht="25.5" customHeight="1">
      <c r="A83" s="22"/>
      <c r="B83" s="206"/>
      <c r="C83" s="46"/>
      <c r="D83" s="34"/>
      <c r="E83" s="34"/>
      <c r="F83" s="34"/>
      <c r="G83" s="32"/>
      <c r="H83" s="35"/>
    </row>
    <row r="84" spans="1:8" ht="25.5" customHeight="1" thickBot="1">
      <c r="A84" s="19"/>
      <c r="B84" s="211"/>
      <c r="C84" s="41" t="s">
        <v>29</v>
      </c>
      <c r="D84" s="87">
        <f>SUM(D63:D83)</f>
        <v>20000</v>
      </c>
      <c r="E84" s="87"/>
      <c r="F84" s="87">
        <f>SUM(F64:F83)</f>
        <v>25800</v>
      </c>
      <c r="G84" s="87">
        <f>G62-F84</f>
        <v>1138867</v>
      </c>
      <c r="H84" s="48"/>
    </row>
    <row r="85" spans="1:8" ht="25.5" customHeight="1" thickTop="1">
      <c r="A85" s="78" t="s">
        <v>545</v>
      </c>
      <c r="B85" s="212"/>
      <c r="C85" s="21" t="s">
        <v>546</v>
      </c>
      <c r="D85" s="100">
        <v>25000</v>
      </c>
      <c r="E85" s="100"/>
      <c r="F85" s="89"/>
      <c r="G85" s="32"/>
      <c r="H85" s="49"/>
    </row>
    <row r="86" spans="1:8" ht="25.5" customHeight="1">
      <c r="A86" s="5" t="s">
        <v>47</v>
      </c>
      <c r="B86" s="205" t="s">
        <v>354</v>
      </c>
      <c r="C86" s="8" t="s">
        <v>270</v>
      </c>
      <c r="D86" s="6"/>
      <c r="E86" s="86"/>
      <c r="F86" s="183">
        <v>9900</v>
      </c>
      <c r="G86" s="32"/>
      <c r="H86" s="50"/>
    </row>
    <row r="87" spans="1:8" ht="25.5" customHeight="1">
      <c r="A87" s="5" t="s">
        <v>249</v>
      </c>
      <c r="B87" s="205" t="s">
        <v>360</v>
      </c>
      <c r="C87" s="8" t="s">
        <v>260</v>
      </c>
      <c r="D87" s="93"/>
      <c r="E87" s="93"/>
      <c r="F87" s="34">
        <v>9000</v>
      </c>
      <c r="G87" s="34"/>
      <c r="H87" s="51"/>
    </row>
    <row r="88" spans="1:8" ht="25.5" customHeight="1" thickBot="1">
      <c r="A88" s="23"/>
      <c r="B88" s="213"/>
      <c r="C88" s="52" t="s">
        <v>29</v>
      </c>
      <c r="D88" s="94">
        <f>SUM(D85:D87)</f>
        <v>25000</v>
      </c>
      <c r="E88" s="94"/>
      <c r="F88" s="94">
        <f>SUM(F86:F87)</f>
        <v>18900</v>
      </c>
      <c r="G88" s="87">
        <f>G84-F88</f>
        <v>1119967</v>
      </c>
      <c r="H88" s="53"/>
    </row>
    <row r="89" spans="1:8" ht="25.5" customHeight="1" thickTop="1">
      <c r="A89" s="78" t="s">
        <v>547</v>
      </c>
      <c r="B89" s="214"/>
      <c r="C89" s="21" t="s">
        <v>548</v>
      </c>
      <c r="D89" s="100">
        <v>21000</v>
      </c>
      <c r="E89" s="100"/>
      <c r="F89" s="88"/>
      <c r="G89" s="102"/>
      <c r="H89" s="54"/>
    </row>
    <row r="90" spans="1:8" ht="25.5" customHeight="1">
      <c r="A90" s="5" t="s">
        <v>254</v>
      </c>
      <c r="B90" s="205" t="s">
        <v>363</v>
      </c>
      <c r="C90" s="109" t="s">
        <v>259</v>
      </c>
      <c r="D90" s="102"/>
      <c r="E90" s="102"/>
      <c r="F90" s="90">
        <v>10360</v>
      </c>
      <c r="G90" s="102"/>
      <c r="H90" s="54"/>
    </row>
    <row r="91" spans="1:8" ht="25.5" customHeight="1">
      <c r="A91" s="5" t="s">
        <v>442</v>
      </c>
      <c r="B91" s="177" t="s">
        <v>455</v>
      </c>
      <c r="C91" s="8" t="s">
        <v>456</v>
      </c>
      <c r="D91" s="32"/>
      <c r="E91" s="32"/>
      <c r="F91" s="184">
        <v>10370</v>
      </c>
      <c r="G91" s="32"/>
      <c r="H91" s="50"/>
    </row>
    <row r="92" spans="1:8" ht="25.5" customHeight="1" thickBot="1">
      <c r="A92" s="19"/>
      <c r="B92" s="211"/>
      <c r="C92" s="41" t="s">
        <v>29</v>
      </c>
      <c r="D92" s="87">
        <f>SUM(D89:D91)</f>
        <v>21000</v>
      </c>
      <c r="E92" s="87"/>
      <c r="F92" s="87">
        <f>SUM(F90:F91)</f>
        <v>20730</v>
      </c>
      <c r="G92" s="87">
        <f>G88-F92</f>
        <v>1099237</v>
      </c>
      <c r="H92" s="55"/>
    </row>
    <row r="93" spans="1:8" s="40" customFormat="1" ht="25.5" customHeight="1" thickTop="1">
      <c r="A93" s="77" t="s">
        <v>549</v>
      </c>
      <c r="B93" s="205"/>
      <c r="C93" s="24" t="s">
        <v>550</v>
      </c>
      <c r="D93" s="101">
        <v>80000</v>
      </c>
      <c r="E93" s="101"/>
      <c r="F93" s="32"/>
      <c r="G93" s="101"/>
      <c r="H93" s="49"/>
    </row>
    <row r="94" spans="1:8" s="40" customFormat="1" ht="25.5" customHeight="1">
      <c r="A94" s="5" t="s">
        <v>193</v>
      </c>
      <c r="B94" s="205" t="s">
        <v>362</v>
      </c>
      <c r="C94" s="109" t="s">
        <v>321</v>
      </c>
      <c r="D94" s="98"/>
      <c r="E94" s="98"/>
      <c r="F94" s="34">
        <v>6560</v>
      </c>
      <c r="G94" s="98"/>
      <c r="H94" s="110"/>
    </row>
    <row r="95" spans="1:8" s="40" customFormat="1" ht="25.5" customHeight="1">
      <c r="A95" s="5" t="s">
        <v>194</v>
      </c>
      <c r="B95" s="205" t="s">
        <v>232</v>
      </c>
      <c r="C95" s="109" t="s">
        <v>204</v>
      </c>
      <c r="D95" s="98"/>
      <c r="E95" s="98"/>
      <c r="F95" s="34">
        <v>80</v>
      </c>
      <c r="G95" s="98"/>
      <c r="H95" s="110"/>
    </row>
    <row r="96" spans="1:8" s="40" customFormat="1" ht="25.5" customHeight="1">
      <c r="A96" s="5" t="s">
        <v>196</v>
      </c>
      <c r="B96" s="205" t="s">
        <v>232</v>
      </c>
      <c r="C96" s="109" t="s">
        <v>322</v>
      </c>
      <c r="D96" s="98"/>
      <c r="E96" s="98"/>
      <c r="F96" s="184">
        <v>1200</v>
      </c>
      <c r="G96" s="98"/>
      <c r="H96" s="110"/>
    </row>
    <row r="97" spans="1:8" s="40" customFormat="1" ht="25.5" customHeight="1">
      <c r="A97" s="5" t="s">
        <v>197</v>
      </c>
      <c r="B97" s="205" t="s">
        <v>232</v>
      </c>
      <c r="C97" s="109" t="s">
        <v>323</v>
      </c>
      <c r="D97" s="98"/>
      <c r="E97" s="98"/>
      <c r="F97" s="184">
        <v>2350</v>
      </c>
      <c r="G97" s="98"/>
      <c r="H97" s="110"/>
    </row>
    <row r="98" spans="1:8" s="40" customFormat="1" ht="25.5" customHeight="1">
      <c r="A98" s="5" t="s">
        <v>198</v>
      </c>
      <c r="B98" s="205" t="s">
        <v>232</v>
      </c>
      <c r="C98" s="109" t="s">
        <v>324</v>
      </c>
      <c r="D98" s="98"/>
      <c r="E98" s="98"/>
      <c r="F98" s="184">
        <v>1000</v>
      </c>
      <c r="G98" s="98"/>
      <c r="H98" s="110"/>
    </row>
    <row r="99" spans="1:8" s="40" customFormat="1" ht="25.5" customHeight="1">
      <c r="A99" s="5" t="s">
        <v>199</v>
      </c>
      <c r="B99" s="205" t="s">
        <v>232</v>
      </c>
      <c r="C99" s="109" t="s">
        <v>205</v>
      </c>
      <c r="D99" s="98"/>
      <c r="E99" s="98"/>
      <c r="F99" s="184">
        <v>4000</v>
      </c>
      <c r="G99" s="98"/>
      <c r="H99" s="110"/>
    </row>
    <row r="100" spans="1:8" s="40" customFormat="1" ht="25.5" customHeight="1">
      <c r="A100" s="5" t="s">
        <v>200</v>
      </c>
      <c r="B100" s="205" t="s">
        <v>232</v>
      </c>
      <c r="C100" s="109" t="s">
        <v>325</v>
      </c>
      <c r="D100" s="98"/>
      <c r="E100" s="98"/>
      <c r="F100" s="184">
        <v>1490</v>
      </c>
      <c r="G100" s="98"/>
      <c r="H100" s="110"/>
    </row>
    <row r="101" spans="1:8" s="40" customFormat="1" ht="25.5" customHeight="1">
      <c r="A101" s="5" t="s">
        <v>202</v>
      </c>
      <c r="B101" s="205" t="s">
        <v>216</v>
      </c>
      <c r="C101" s="109" t="s">
        <v>217</v>
      </c>
      <c r="D101" s="98"/>
      <c r="E101" s="98"/>
      <c r="F101" s="185">
        <v>1740</v>
      </c>
      <c r="G101" s="98"/>
      <c r="H101" s="110"/>
    </row>
    <row r="102" spans="1:8" s="40" customFormat="1" ht="25.5" customHeight="1">
      <c r="A102" s="5" t="s">
        <v>210</v>
      </c>
      <c r="B102" s="205" t="s">
        <v>218</v>
      </c>
      <c r="C102" s="109" t="s">
        <v>219</v>
      </c>
      <c r="D102" s="98"/>
      <c r="E102" s="98"/>
      <c r="F102" s="184">
        <v>3968</v>
      </c>
      <c r="G102" s="98"/>
      <c r="H102" s="110"/>
    </row>
    <row r="103" spans="1:8" s="40" customFormat="1" ht="25.5" customHeight="1">
      <c r="A103" s="5" t="s">
        <v>211</v>
      </c>
      <c r="B103" s="205" t="s">
        <v>218</v>
      </c>
      <c r="C103" s="109" t="s">
        <v>220</v>
      </c>
      <c r="D103" s="98"/>
      <c r="E103" s="98"/>
      <c r="F103" s="184">
        <v>16000</v>
      </c>
      <c r="G103" s="98"/>
      <c r="H103" s="110"/>
    </row>
    <row r="104" spans="1:8" s="40" customFormat="1" ht="25.5" customHeight="1">
      <c r="A104" s="5" t="s">
        <v>212</v>
      </c>
      <c r="B104" s="205" t="s">
        <v>218</v>
      </c>
      <c r="C104" s="109" t="s">
        <v>326</v>
      </c>
      <c r="D104" s="98"/>
      <c r="E104" s="98"/>
      <c r="F104" s="184">
        <v>1000</v>
      </c>
      <c r="G104" s="98"/>
      <c r="H104" s="110"/>
    </row>
    <row r="105" spans="1:8" s="40" customFormat="1" ht="25.5" customHeight="1">
      <c r="A105" s="5" t="s">
        <v>213</v>
      </c>
      <c r="B105" s="205" t="s">
        <v>218</v>
      </c>
      <c r="C105" s="109" t="s">
        <v>221</v>
      </c>
      <c r="D105" s="98"/>
      <c r="E105" s="98"/>
      <c r="F105" s="184">
        <v>2000</v>
      </c>
      <c r="G105" s="98"/>
      <c r="H105" s="110"/>
    </row>
    <row r="106" spans="1:8" s="40" customFormat="1" ht="25.5" customHeight="1">
      <c r="A106" s="5" t="s">
        <v>214</v>
      </c>
      <c r="B106" s="205" t="s">
        <v>218</v>
      </c>
      <c r="C106" s="109" t="s">
        <v>222</v>
      </c>
      <c r="D106" s="98"/>
      <c r="E106" s="98"/>
      <c r="F106" s="184">
        <v>1798</v>
      </c>
      <c r="G106" s="98"/>
      <c r="H106" s="110"/>
    </row>
    <row r="107" spans="1:8" s="40" customFormat="1" ht="25.5" customHeight="1">
      <c r="A107" s="5" t="s">
        <v>215</v>
      </c>
      <c r="B107" s="205" t="s">
        <v>218</v>
      </c>
      <c r="C107" s="109" t="s">
        <v>327</v>
      </c>
      <c r="D107" s="98"/>
      <c r="E107" s="98"/>
      <c r="F107" s="184">
        <v>11290</v>
      </c>
      <c r="G107" s="98"/>
      <c r="H107" s="110"/>
    </row>
    <row r="108" spans="1:8" s="40" customFormat="1" ht="25.5" customHeight="1">
      <c r="A108" s="5" t="s">
        <v>224</v>
      </c>
      <c r="B108" s="205" t="s">
        <v>218</v>
      </c>
      <c r="C108" s="109" t="s">
        <v>328</v>
      </c>
      <c r="D108" s="98"/>
      <c r="E108" s="98"/>
      <c r="F108" s="184">
        <v>9500</v>
      </c>
      <c r="G108" s="98"/>
      <c r="H108" s="110"/>
    </row>
    <row r="109" spans="1:8" s="40" customFormat="1" ht="25.5" customHeight="1">
      <c r="A109" s="5" t="s">
        <v>225</v>
      </c>
      <c r="B109" s="205" t="s">
        <v>218</v>
      </c>
      <c r="C109" s="109" t="s">
        <v>329</v>
      </c>
      <c r="D109" s="98"/>
      <c r="E109" s="98"/>
      <c r="F109" s="184">
        <v>1000</v>
      </c>
      <c r="G109" s="98"/>
      <c r="H109" s="110"/>
    </row>
    <row r="110" spans="1:8" s="40" customFormat="1" ht="25.5" customHeight="1">
      <c r="A110" s="5" t="s">
        <v>226</v>
      </c>
      <c r="B110" s="205" t="s">
        <v>218</v>
      </c>
      <c r="C110" s="109" t="s">
        <v>330</v>
      </c>
      <c r="D110" s="98"/>
      <c r="E110" s="98"/>
      <c r="F110" s="184">
        <v>825</v>
      </c>
      <c r="G110" s="98"/>
      <c r="H110" s="110"/>
    </row>
    <row r="111" spans="1:8" s="40" customFormat="1" ht="25.5" customHeight="1">
      <c r="A111" s="5" t="s">
        <v>227</v>
      </c>
      <c r="B111" s="205" t="s">
        <v>218</v>
      </c>
      <c r="C111" s="109" t="s">
        <v>331</v>
      </c>
      <c r="D111" s="98"/>
      <c r="E111" s="98"/>
      <c r="F111" s="184">
        <v>4000</v>
      </c>
      <c r="G111" s="98"/>
      <c r="H111" s="110"/>
    </row>
    <row r="112" spans="1:8" s="40" customFormat="1" ht="25.5" customHeight="1">
      <c r="A112" s="5" t="s">
        <v>228</v>
      </c>
      <c r="B112" s="205" t="s">
        <v>218</v>
      </c>
      <c r="C112" s="109" t="s">
        <v>332</v>
      </c>
      <c r="D112" s="98"/>
      <c r="E112" s="98"/>
      <c r="F112" s="184">
        <v>1000</v>
      </c>
      <c r="G112" s="98"/>
      <c r="H112" s="110"/>
    </row>
    <row r="113" spans="1:8" s="40" customFormat="1" ht="25.5" customHeight="1">
      <c r="A113" s="5" t="s">
        <v>229</v>
      </c>
      <c r="B113" s="205" t="s">
        <v>218</v>
      </c>
      <c r="C113" s="109" t="s">
        <v>333</v>
      </c>
      <c r="D113" s="98"/>
      <c r="E113" s="98"/>
      <c r="F113" s="184">
        <v>69340</v>
      </c>
      <c r="G113" s="98"/>
      <c r="H113" s="110"/>
    </row>
    <row r="114" spans="1:8" s="40" customFormat="1" ht="25.5" customHeight="1">
      <c r="A114" s="5" t="s">
        <v>247</v>
      </c>
      <c r="B114" s="205" t="s">
        <v>360</v>
      </c>
      <c r="C114" s="109" t="s">
        <v>334</v>
      </c>
      <c r="D114" s="98"/>
      <c r="E114" s="98"/>
      <c r="F114" s="185">
        <v>10400</v>
      </c>
      <c r="G114" s="98"/>
      <c r="H114" s="110"/>
    </row>
    <row r="115" spans="1:8" s="40" customFormat="1" ht="25.5" customHeight="1">
      <c r="A115" s="5" t="s">
        <v>248</v>
      </c>
      <c r="B115" s="205" t="s">
        <v>360</v>
      </c>
      <c r="C115" s="109" t="s">
        <v>335</v>
      </c>
      <c r="D115" s="98"/>
      <c r="E115" s="98"/>
      <c r="F115" s="185">
        <v>960</v>
      </c>
      <c r="G115" s="98"/>
      <c r="H115" s="110"/>
    </row>
    <row r="116" spans="1:8" s="40" customFormat="1" ht="25.5" customHeight="1">
      <c r="A116" s="5" t="s">
        <v>251</v>
      </c>
      <c r="B116" s="205" t="s">
        <v>360</v>
      </c>
      <c r="C116" s="109" t="s">
        <v>338</v>
      </c>
      <c r="D116" s="98"/>
      <c r="E116" s="98"/>
      <c r="F116" s="185">
        <v>18000</v>
      </c>
      <c r="G116" s="98"/>
      <c r="H116" s="110"/>
    </row>
    <row r="117" spans="1:8" s="40" customFormat="1" ht="25.5" customHeight="1">
      <c r="A117" s="5" t="s">
        <v>252</v>
      </c>
      <c r="B117" s="205" t="s">
        <v>360</v>
      </c>
      <c r="C117" s="109" t="s">
        <v>258</v>
      </c>
      <c r="D117" s="98"/>
      <c r="E117" s="98"/>
      <c r="F117" s="185">
        <v>200</v>
      </c>
      <c r="G117" s="98"/>
      <c r="H117" s="110"/>
    </row>
    <row r="118" spans="1:8" s="40" customFormat="1" ht="25.5" customHeight="1">
      <c r="A118" s="5" t="s">
        <v>255</v>
      </c>
      <c r="B118" s="205" t="s">
        <v>363</v>
      </c>
      <c r="C118" s="109" t="s">
        <v>340</v>
      </c>
      <c r="D118" s="98"/>
      <c r="E118" s="98"/>
      <c r="F118" s="185">
        <v>7400</v>
      </c>
      <c r="G118" s="98"/>
      <c r="H118" s="110"/>
    </row>
    <row r="119" spans="1:8" s="40" customFormat="1" ht="25.5" customHeight="1">
      <c r="A119" s="5" t="s">
        <v>256</v>
      </c>
      <c r="B119" s="205" t="s">
        <v>363</v>
      </c>
      <c r="C119" s="109" t="s">
        <v>341</v>
      </c>
      <c r="D119" s="98"/>
      <c r="E119" s="98"/>
      <c r="F119" s="185">
        <v>360</v>
      </c>
      <c r="G119" s="98"/>
      <c r="H119" s="110"/>
    </row>
    <row r="120" spans="1:8" s="40" customFormat="1" ht="25.5" customHeight="1">
      <c r="A120" s="191"/>
      <c r="B120" s="206"/>
      <c r="C120" s="192"/>
      <c r="D120" s="98"/>
      <c r="E120" s="98"/>
      <c r="F120" s="34"/>
      <c r="G120" s="98"/>
      <c r="H120" s="110"/>
    </row>
    <row r="121" spans="1:8" s="40" customFormat="1" ht="25.5" customHeight="1">
      <c r="A121" s="103"/>
      <c r="B121" s="206"/>
      <c r="C121" s="46"/>
      <c r="D121" s="166"/>
      <c r="E121" s="105"/>
      <c r="F121" s="185"/>
      <c r="G121" s="98"/>
      <c r="H121" s="110"/>
    </row>
    <row r="122" spans="1:8" s="40" customFormat="1" ht="25.5" customHeight="1" thickBot="1">
      <c r="A122" s="19"/>
      <c r="B122" s="211"/>
      <c r="C122" s="56" t="s">
        <v>29</v>
      </c>
      <c r="D122" s="87">
        <f>SUM(D93:D93)</f>
        <v>80000</v>
      </c>
      <c r="E122" s="87"/>
      <c r="F122" s="87">
        <f>SUM(F94:F121)</f>
        <v>177461</v>
      </c>
      <c r="G122" s="87">
        <f>G92-F122</f>
        <v>921776</v>
      </c>
      <c r="H122" s="55"/>
    </row>
    <row r="123" spans="1:8" s="40" customFormat="1" ht="25.5" customHeight="1" thickTop="1">
      <c r="A123" s="79" t="s">
        <v>554</v>
      </c>
      <c r="B123" s="215"/>
      <c r="C123" s="28" t="s">
        <v>555</v>
      </c>
      <c r="D123" s="102">
        <v>30000</v>
      </c>
      <c r="E123" s="102"/>
      <c r="F123" s="90"/>
      <c r="G123" s="102"/>
      <c r="H123" s="57"/>
    </row>
    <row r="124" spans="1:8" s="40" customFormat="1" ht="25.5" customHeight="1">
      <c r="A124" s="5" t="s">
        <v>282</v>
      </c>
      <c r="B124" s="177" t="s">
        <v>401</v>
      </c>
      <c r="C124" s="8" t="s">
        <v>402</v>
      </c>
      <c r="D124" s="102"/>
      <c r="E124" s="102"/>
      <c r="F124" s="90">
        <v>3300</v>
      </c>
      <c r="G124" s="102"/>
      <c r="H124" s="57"/>
    </row>
    <row r="125" spans="1:8" s="40" customFormat="1" ht="25.5" customHeight="1">
      <c r="A125" s="5" t="s">
        <v>284</v>
      </c>
      <c r="B125" s="177" t="s">
        <v>408</v>
      </c>
      <c r="C125" s="8" t="s">
        <v>416</v>
      </c>
      <c r="D125" s="102"/>
      <c r="E125" s="102"/>
      <c r="F125" s="90">
        <v>15175</v>
      </c>
      <c r="G125" s="102"/>
      <c r="H125" s="57"/>
    </row>
    <row r="126" spans="1:8" ht="25.5" customHeight="1">
      <c r="A126" s="5" t="s">
        <v>404</v>
      </c>
      <c r="B126" s="177" t="s">
        <v>408</v>
      </c>
      <c r="C126" s="8" t="s">
        <v>418</v>
      </c>
      <c r="D126" s="165"/>
      <c r="E126" s="106"/>
      <c r="F126" s="184">
        <v>2500</v>
      </c>
      <c r="G126" s="32"/>
      <c r="H126" s="50"/>
    </row>
    <row r="127" spans="1:8" s="40" customFormat="1" ht="25.5" customHeight="1">
      <c r="A127" s="80"/>
      <c r="B127" s="216"/>
      <c r="C127" s="25" t="s">
        <v>29</v>
      </c>
      <c r="D127" s="95">
        <f>SUM(D123:D126)</f>
        <v>30000</v>
      </c>
      <c r="E127" s="95"/>
      <c r="F127" s="95">
        <f>SUM(F124:F126)</f>
        <v>20975</v>
      </c>
      <c r="G127" s="95">
        <f>G122-F127</f>
        <v>900801</v>
      </c>
      <c r="H127" s="59"/>
    </row>
    <row r="128" spans="1:8" s="40" customFormat="1" ht="25.5" customHeight="1">
      <c r="A128" s="77" t="s">
        <v>551</v>
      </c>
      <c r="B128" s="205"/>
      <c r="C128" s="24" t="s">
        <v>552</v>
      </c>
      <c r="D128" s="101">
        <v>30000</v>
      </c>
      <c r="E128" s="101"/>
      <c r="F128" s="32"/>
      <c r="G128" s="101"/>
      <c r="H128" s="60"/>
    </row>
    <row r="129" spans="1:8" s="40" customFormat="1" ht="25.5" customHeight="1">
      <c r="A129" s="5" t="s">
        <v>163</v>
      </c>
      <c r="B129" s="205" t="s">
        <v>178</v>
      </c>
      <c r="C129" s="109" t="s">
        <v>177</v>
      </c>
      <c r="D129" s="86"/>
      <c r="E129" s="6"/>
      <c r="F129" s="183">
        <v>25350</v>
      </c>
      <c r="G129" s="98"/>
      <c r="H129" s="61"/>
    </row>
    <row r="130" spans="1:8" ht="25.5" customHeight="1" thickBot="1">
      <c r="A130" s="81"/>
      <c r="B130" s="217"/>
      <c r="C130" s="26" t="s">
        <v>29</v>
      </c>
      <c r="D130" s="95">
        <f>SUM(D128:D129)</f>
        <v>30000</v>
      </c>
      <c r="E130" s="95"/>
      <c r="F130" s="95">
        <f>SUM(F129:F129)</f>
        <v>25350</v>
      </c>
      <c r="G130" s="95">
        <f>G127-F130</f>
        <v>875451</v>
      </c>
      <c r="H130" s="26"/>
    </row>
    <row r="131" spans="1:9" ht="25.5" customHeight="1" thickTop="1">
      <c r="A131" s="78" t="s">
        <v>556</v>
      </c>
      <c r="B131" s="214"/>
      <c r="C131" s="21" t="s">
        <v>553</v>
      </c>
      <c r="D131" s="100">
        <v>15000</v>
      </c>
      <c r="E131" s="100"/>
      <c r="F131" s="88"/>
      <c r="G131" s="100"/>
      <c r="H131" s="62"/>
      <c r="I131" s="11"/>
    </row>
    <row r="132" spans="1:9" ht="25.5" customHeight="1">
      <c r="A132" s="5" t="s">
        <v>443</v>
      </c>
      <c r="B132" s="177" t="s">
        <v>450</v>
      </c>
      <c r="C132" s="8" t="s">
        <v>22</v>
      </c>
      <c r="D132" s="165"/>
      <c r="E132" s="106"/>
      <c r="F132" s="184">
        <v>12500</v>
      </c>
      <c r="G132" s="101"/>
      <c r="H132" s="64"/>
      <c r="I132" s="11"/>
    </row>
    <row r="133" spans="1:9" ht="25.5" customHeight="1" thickBot="1">
      <c r="A133" s="23"/>
      <c r="B133" s="213"/>
      <c r="C133" s="52" t="s">
        <v>29</v>
      </c>
      <c r="D133" s="94">
        <f>SUM(D131:D132)</f>
        <v>15000</v>
      </c>
      <c r="E133" s="94"/>
      <c r="F133" s="94">
        <f>SUM(F132:F132)</f>
        <v>12500</v>
      </c>
      <c r="G133" s="94">
        <f>G130-F133</f>
        <v>862951</v>
      </c>
      <c r="H133" s="65"/>
      <c r="I133" s="11"/>
    </row>
    <row r="134" spans="1:8" ht="25.5" customHeight="1" thickTop="1">
      <c r="A134" s="79" t="s">
        <v>558</v>
      </c>
      <c r="B134" s="215"/>
      <c r="C134" s="28" t="s">
        <v>559</v>
      </c>
      <c r="D134" s="96">
        <v>40000</v>
      </c>
      <c r="E134" s="96"/>
      <c r="F134" s="96"/>
      <c r="G134" s="96"/>
      <c r="H134" s="66"/>
    </row>
    <row r="135" spans="1:8" ht="25.5" customHeight="1">
      <c r="A135" s="5" t="s">
        <v>41</v>
      </c>
      <c r="B135" s="205" t="s">
        <v>350</v>
      </c>
      <c r="C135" s="8" t="s">
        <v>309</v>
      </c>
      <c r="D135" s="32"/>
      <c r="E135" s="32"/>
      <c r="F135" s="183">
        <v>1500</v>
      </c>
      <c r="G135" s="32"/>
      <c r="H135" s="64"/>
    </row>
    <row r="136" spans="1:8" ht="25.5" customHeight="1">
      <c r="A136" s="5" t="s">
        <v>126</v>
      </c>
      <c r="B136" s="205" t="s">
        <v>120</v>
      </c>
      <c r="C136" s="8" t="s">
        <v>127</v>
      </c>
      <c r="D136" s="32"/>
      <c r="E136" s="32"/>
      <c r="F136" s="184">
        <v>1950</v>
      </c>
      <c r="G136" s="32"/>
      <c r="H136" s="50"/>
    </row>
    <row r="137" spans="1:8" ht="25.5" customHeight="1">
      <c r="A137" s="5" t="s">
        <v>59</v>
      </c>
      <c r="B137" s="205" t="s">
        <v>120</v>
      </c>
      <c r="C137" s="8" t="s">
        <v>316</v>
      </c>
      <c r="D137" s="165"/>
      <c r="E137" s="106"/>
      <c r="F137" s="184">
        <v>1900</v>
      </c>
      <c r="G137" s="104"/>
      <c r="H137" s="67"/>
    </row>
    <row r="138" spans="1:8" ht="25.5" customHeight="1">
      <c r="A138" s="5" t="s">
        <v>157</v>
      </c>
      <c r="B138" s="207" t="s">
        <v>175</v>
      </c>
      <c r="C138" s="188" t="s">
        <v>167</v>
      </c>
      <c r="D138" s="166"/>
      <c r="E138" s="105"/>
      <c r="F138" s="185">
        <v>4050</v>
      </c>
      <c r="G138" s="104"/>
      <c r="H138" s="67"/>
    </row>
    <row r="139" spans="1:8" ht="25.5" customHeight="1">
      <c r="A139" s="5" t="s">
        <v>201</v>
      </c>
      <c r="B139" s="205" t="s">
        <v>232</v>
      </c>
      <c r="C139" s="109" t="s">
        <v>233</v>
      </c>
      <c r="D139" s="166"/>
      <c r="E139" s="105"/>
      <c r="F139" s="185">
        <v>2200</v>
      </c>
      <c r="G139" s="104"/>
      <c r="H139" s="67"/>
    </row>
    <row r="140" spans="1:8" ht="25.5" customHeight="1">
      <c r="A140" s="5" t="s">
        <v>203</v>
      </c>
      <c r="B140" s="205" t="s">
        <v>218</v>
      </c>
      <c r="C140" s="109" t="s">
        <v>234</v>
      </c>
      <c r="D140" s="166"/>
      <c r="E140" s="105"/>
      <c r="F140" s="185">
        <v>10650</v>
      </c>
      <c r="G140" s="104"/>
      <c r="H140" s="67"/>
    </row>
    <row r="141" spans="1:8" ht="25.5" customHeight="1">
      <c r="A141" s="5" t="s">
        <v>223</v>
      </c>
      <c r="B141" s="205" t="s">
        <v>218</v>
      </c>
      <c r="C141" s="109" t="s">
        <v>230</v>
      </c>
      <c r="D141" s="166"/>
      <c r="E141" s="105"/>
      <c r="F141" s="185">
        <v>1700</v>
      </c>
      <c r="G141" s="104"/>
      <c r="H141" s="67"/>
    </row>
    <row r="142" spans="1:8" ht="25.5" customHeight="1">
      <c r="A142" s="5" t="s">
        <v>283</v>
      </c>
      <c r="B142" s="177" t="s">
        <v>408</v>
      </c>
      <c r="C142" s="188" t="s">
        <v>407</v>
      </c>
      <c r="D142" s="166"/>
      <c r="E142" s="105"/>
      <c r="F142" s="185">
        <v>2300</v>
      </c>
      <c r="G142" s="104"/>
      <c r="H142" s="67"/>
    </row>
    <row r="143" spans="1:8" ht="25.5" customHeight="1">
      <c r="A143" s="103"/>
      <c r="B143" s="206"/>
      <c r="C143" s="58"/>
      <c r="D143" s="166"/>
      <c r="E143" s="105"/>
      <c r="F143" s="185"/>
      <c r="G143" s="104"/>
      <c r="H143" s="67"/>
    </row>
    <row r="144" spans="1:8" ht="25.5" customHeight="1" thickBot="1">
      <c r="A144" s="23"/>
      <c r="B144" s="213"/>
      <c r="C144" s="52" t="s">
        <v>29</v>
      </c>
      <c r="D144" s="94">
        <f>SUM(D134:D136)</f>
        <v>40000</v>
      </c>
      <c r="E144" s="94"/>
      <c r="F144" s="94">
        <f>SUM(F135:F143)</f>
        <v>26250</v>
      </c>
      <c r="G144" s="94">
        <f>G133-F144</f>
        <v>836701</v>
      </c>
      <c r="H144" s="65"/>
    </row>
    <row r="145" spans="1:8" ht="25.5" customHeight="1" thickTop="1">
      <c r="A145" s="78" t="s">
        <v>557</v>
      </c>
      <c r="B145" s="214"/>
      <c r="C145" s="21" t="s">
        <v>560</v>
      </c>
      <c r="D145" s="100">
        <v>35000</v>
      </c>
      <c r="E145" s="100"/>
      <c r="F145" s="88"/>
      <c r="G145" s="88"/>
      <c r="H145" s="62"/>
    </row>
    <row r="146" spans="1:8" ht="25.5" customHeight="1">
      <c r="A146" s="5" t="s">
        <v>36</v>
      </c>
      <c r="B146" s="205" t="s">
        <v>350</v>
      </c>
      <c r="C146" s="8" t="s">
        <v>306</v>
      </c>
      <c r="D146" s="86"/>
      <c r="E146" s="86"/>
      <c r="F146" s="183">
        <v>1800</v>
      </c>
      <c r="G146" s="32"/>
      <c r="H146" s="64"/>
    </row>
    <row r="147" spans="1:8" ht="25.5" customHeight="1">
      <c r="A147" s="5" t="s">
        <v>46</v>
      </c>
      <c r="B147" s="205" t="s">
        <v>114</v>
      </c>
      <c r="C147" s="8" t="s">
        <v>117</v>
      </c>
      <c r="D147" s="86"/>
      <c r="E147" s="86"/>
      <c r="F147" s="183">
        <v>1100</v>
      </c>
      <c r="G147" s="32"/>
      <c r="H147" s="64"/>
    </row>
    <row r="148" spans="1:8" ht="25.5" customHeight="1">
      <c r="A148" s="5" t="s">
        <v>61</v>
      </c>
      <c r="B148" s="205" t="s">
        <v>120</v>
      </c>
      <c r="C148" s="8" t="s">
        <v>129</v>
      </c>
      <c r="D148" s="86"/>
      <c r="E148" s="6"/>
      <c r="F148" s="184">
        <v>2000</v>
      </c>
      <c r="G148" s="34"/>
      <c r="H148" s="67"/>
    </row>
    <row r="149" spans="1:8" ht="25.5" customHeight="1">
      <c r="A149" s="5" t="s">
        <v>64</v>
      </c>
      <c r="B149" s="205" t="s">
        <v>120</v>
      </c>
      <c r="C149" s="8" t="s">
        <v>317</v>
      </c>
      <c r="D149" s="93"/>
      <c r="E149" s="104"/>
      <c r="F149" s="184">
        <v>2000</v>
      </c>
      <c r="G149" s="34"/>
      <c r="H149" s="67"/>
    </row>
    <row r="150" spans="1:8" ht="25.5" customHeight="1">
      <c r="A150" s="5" t="s">
        <v>139</v>
      </c>
      <c r="B150" s="205" t="s">
        <v>352</v>
      </c>
      <c r="C150" s="58" t="s">
        <v>397</v>
      </c>
      <c r="D150" s="93"/>
      <c r="E150" s="104"/>
      <c r="F150" s="185">
        <v>2800</v>
      </c>
      <c r="G150" s="34"/>
      <c r="H150" s="67"/>
    </row>
    <row r="151" spans="1:8" ht="25.5" customHeight="1">
      <c r="A151" s="5" t="s">
        <v>149</v>
      </c>
      <c r="B151" s="205" t="s">
        <v>148</v>
      </c>
      <c r="C151" s="8" t="s">
        <v>151</v>
      </c>
      <c r="D151" s="93"/>
      <c r="E151" s="104"/>
      <c r="F151" s="185">
        <v>2300</v>
      </c>
      <c r="G151" s="34"/>
      <c r="H151" s="67"/>
    </row>
    <row r="152" spans="1:8" ht="25.5" customHeight="1">
      <c r="A152" s="5" t="s">
        <v>192</v>
      </c>
      <c r="B152" s="205" t="s">
        <v>362</v>
      </c>
      <c r="C152" s="8" t="s">
        <v>195</v>
      </c>
      <c r="D152" s="93"/>
      <c r="E152" s="104"/>
      <c r="F152" s="185">
        <v>1200</v>
      </c>
      <c r="G152" s="34"/>
      <c r="H152" s="67"/>
    </row>
    <row r="153" spans="1:8" ht="25.5" customHeight="1">
      <c r="A153" s="5" t="s">
        <v>403</v>
      </c>
      <c r="B153" s="177" t="s">
        <v>408</v>
      </c>
      <c r="C153" s="8" t="s">
        <v>417</v>
      </c>
      <c r="D153" s="93"/>
      <c r="E153" s="104"/>
      <c r="F153" s="185">
        <v>2300</v>
      </c>
      <c r="G153" s="34"/>
      <c r="H153" s="67"/>
    </row>
    <row r="154" spans="1:8" ht="25.5" customHeight="1">
      <c r="A154" s="5" t="s">
        <v>431</v>
      </c>
      <c r="B154" s="177" t="s">
        <v>437</v>
      </c>
      <c r="C154" s="8" t="s">
        <v>439</v>
      </c>
      <c r="D154" s="93"/>
      <c r="E154" s="104"/>
      <c r="F154" s="185">
        <v>9287</v>
      </c>
      <c r="G154" s="34"/>
      <c r="H154" s="67"/>
    </row>
    <row r="155" spans="1:8" ht="25.5" customHeight="1">
      <c r="A155" s="22"/>
      <c r="B155" s="206"/>
      <c r="C155" s="46"/>
      <c r="D155" s="34"/>
      <c r="E155" s="34"/>
      <c r="F155" s="34"/>
      <c r="G155" s="34"/>
      <c r="H155" s="67"/>
    </row>
    <row r="156" spans="1:8" ht="25.5" customHeight="1" thickBot="1">
      <c r="A156" s="23"/>
      <c r="B156" s="213"/>
      <c r="C156" s="52" t="s">
        <v>29</v>
      </c>
      <c r="D156" s="94">
        <f>SUM(D145:D155)</f>
        <v>35000</v>
      </c>
      <c r="E156" s="94"/>
      <c r="F156" s="94">
        <f>SUM(F146:F155)</f>
        <v>24787</v>
      </c>
      <c r="G156" s="94">
        <f>G144-F156</f>
        <v>811914</v>
      </c>
      <c r="H156" s="65"/>
    </row>
    <row r="157" spans="1:8" ht="25.5" customHeight="1" thickTop="1">
      <c r="A157" s="78" t="s">
        <v>561</v>
      </c>
      <c r="B157" s="214"/>
      <c r="C157" s="21" t="s">
        <v>562</v>
      </c>
      <c r="D157" s="100">
        <v>20000</v>
      </c>
      <c r="E157" s="100"/>
      <c r="F157" s="88"/>
      <c r="G157" s="88"/>
      <c r="H157" s="62"/>
    </row>
    <row r="158" spans="1:8" ht="25.5" customHeight="1">
      <c r="A158" s="5" t="s">
        <v>49</v>
      </c>
      <c r="B158" s="205" t="s">
        <v>364</v>
      </c>
      <c r="C158" s="63" t="s">
        <v>313</v>
      </c>
      <c r="D158" s="6"/>
      <c r="E158" s="102"/>
      <c r="F158" s="183">
        <v>800</v>
      </c>
      <c r="G158" s="90"/>
      <c r="H158" s="66"/>
    </row>
    <row r="159" spans="1:8" ht="25.5" customHeight="1">
      <c r="A159" s="5" t="s">
        <v>50</v>
      </c>
      <c r="B159" s="205" t="s">
        <v>364</v>
      </c>
      <c r="C159" s="63" t="s">
        <v>314</v>
      </c>
      <c r="D159" s="6"/>
      <c r="E159" s="106"/>
      <c r="F159" s="183">
        <v>2480</v>
      </c>
      <c r="G159" s="90"/>
      <c r="H159" s="66"/>
    </row>
    <row r="160" spans="1:8" ht="25.5" customHeight="1">
      <c r="A160" s="5" t="s">
        <v>51</v>
      </c>
      <c r="B160" s="205" t="s">
        <v>122</v>
      </c>
      <c r="C160" s="63" t="s">
        <v>123</v>
      </c>
      <c r="D160" s="6"/>
      <c r="E160" s="106"/>
      <c r="F160" s="183">
        <v>2320</v>
      </c>
      <c r="G160" s="90"/>
      <c r="H160" s="66"/>
    </row>
    <row r="161" spans="1:8" ht="25.5" customHeight="1">
      <c r="A161" s="5" t="s">
        <v>52</v>
      </c>
      <c r="B161" s="205" t="s">
        <v>122</v>
      </c>
      <c r="C161" s="63" t="s">
        <v>124</v>
      </c>
      <c r="D161" s="6"/>
      <c r="E161" s="6"/>
      <c r="F161" s="183">
        <v>2560</v>
      </c>
      <c r="G161" s="90"/>
      <c r="H161" s="66"/>
    </row>
    <row r="162" spans="1:8" ht="25.5" customHeight="1">
      <c r="A162" s="5" t="s">
        <v>58</v>
      </c>
      <c r="B162" s="205" t="s">
        <v>118</v>
      </c>
      <c r="C162" s="63" t="s">
        <v>119</v>
      </c>
      <c r="D162" s="6"/>
      <c r="E162" s="6"/>
      <c r="F162" s="184">
        <v>3000</v>
      </c>
      <c r="G162" s="90"/>
      <c r="H162" s="66"/>
    </row>
    <row r="163" spans="1:8" ht="25.5" customHeight="1">
      <c r="A163" s="5" t="s">
        <v>136</v>
      </c>
      <c r="B163" s="205" t="s">
        <v>144</v>
      </c>
      <c r="C163" s="63" t="s">
        <v>318</v>
      </c>
      <c r="D163" s="6"/>
      <c r="E163" s="6"/>
      <c r="F163" s="184">
        <v>9700</v>
      </c>
      <c r="G163" s="90"/>
      <c r="H163" s="66"/>
    </row>
    <row r="164" spans="1:8" ht="25.5" customHeight="1">
      <c r="A164" s="5" t="s">
        <v>154</v>
      </c>
      <c r="B164" s="205" t="s">
        <v>164</v>
      </c>
      <c r="C164" s="109" t="s">
        <v>165</v>
      </c>
      <c r="D164" s="6"/>
      <c r="E164" s="6"/>
      <c r="F164" s="184">
        <v>2275</v>
      </c>
      <c r="G164" s="90"/>
      <c r="H164" s="66"/>
    </row>
    <row r="165" spans="1:8" ht="25.5" customHeight="1">
      <c r="A165" s="5" t="s">
        <v>160</v>
      </c>
      <c r="B165" s="205" t="s">
        <v>170</v>
      </c>
      <c r="C165" s="109" t="s">
        <v>171</v>
      </c>
      <c r="D165" s="6"/>
      <c r="E165" s="6"/>
      <c r="F165" s="184">
        <v>5000</v>
      </c>
      <c r="G165" s="90"/>
      <c r="H165" s="66"/>
    </row>
    <row r="166" spans="1:8" ht="25.5" customHeight="1" thickBot="1">
      <c r="A166" s="23"/>
      <c r="B166" s="213"/>
      <c r="C166" s="52" t="s">
        <v>29</v>
      </c>
      <c r="D166" s="94">
        <f>SUM(D157:D165)</f>
        <v>20000</v>
      </c>
      <c r="E166" s="94"/>
      <c r="F166" s="94">
        <f>SUM(F158:F165)</f>
        <v>28135</v>
      </c>
      <c r="G166" s="94">
        <f>G156-F166</f>
        <v>783779</v>
      </c>
      <c r="H166" s="65"/>
    </row>
    <row r="167" spans="1:8" ht="25.5" customHeight="1" thickTop="1">
      <c r="A167" s="170" t="s">
        <v>563</v>
      </c>
      <c r="B167" s="218"/>
      <c r="C167" s="20" t="s">
        <v>564</v>
      </c>
      <c r="D167" s="100">
        <v>100000</v>
      </c>
      <c r="E167" s="100"/>
      <c r="F167" s="100"/>
      <c r="G167" s="100"/>
      <c r="H167" s="169"/>
    </row>
    <row r="168" spans="1:8" ht="25.5" customHeight="1" thickBot="1">
      <c r="A168" s="23"/>
      <c r="B168" s="213"/>
      <c r="C168" s="52" t="s">
        <v>29</v>
      </c>
      <c r="D168" s="94">
        <f>SUM(D167:D167)</f>
        <v>100000</v>
      </c>
      <c r="E168" s="94"/>
      <c r="F168" s="94">
        <f>SUM(F167:F167)</f>
        <v>0</v>
      </c>
      <c r="G168" s="94">
        <f>G166-F168</f>
        <v>783779</v>
      </c>
      <c r="H168" s="65"/>
    </row>
    <row r="169" spans="1:8" ht="25.5" customHeight="1" thickTop="1">
      <c r="A169" s="111" t="s">
        <v>565</v>
      </c>
      <c r="B169" s="219"/>
      <c r="C169" s="112" t="s">
        <v>566</v>
      </c>
      <c r="D169" s="113">
        <v>100000</v>
      </c>
      <c r="E169" s="113"/>
      <c r="F169" s="114"/>
      <c r="G169" s="114"/>
      <c r="H169" s="115"/>
    </row>
    <row r="170" spans="1:8" ht="25.5" customHeight="1" thickBot="1">
      <c r="A170" s="116"/>
      <c r="B170" s="220"/>
      <c r="C170" s="117" t="s">
        <v>29</v>
      </c>
      <c r="D170" s="118">
        <f>SUM(D169:D169)</f>
        <v>100000</v>
      </c>
      <c r="E170" s="118"/>
      <c r="F170" s="118">
        <f>SUM(F169:F169)</f>
        <v>0</v>
      </c>
      <c r="G170" s="118">
        <f>G166-F170</f>
        <v>783779</v>
      </c>
      <c r="H170" s="119"/>
    </row>
    <row r="171" spans="1:8" ht="25.5" customHeight="1" thickTop="1">
      <c r="A171" s="82" t="s">
        <v>567</v>
      </c>
      <c r="B171" s="221"/>
      <c r="C171" s="29" t="s">
        <v>568</v>
      </c>
      <c r="D171" s="99">
        <v>90000</v>
      </c>
      <c r="E171" s="99"/>
      <c r="F171" s="97"/>
      <c r="G171" s="97"/>
      <c r="H171" s="68"/>
    </row>
    <row r="172" spans="1:8" ht="25.5" customHeight="1">
      <c r="A172" s="5" t="s">
        <v>156</v>
      </c>
      <c r="B172" s="205" t="s">
        <v>170</v>
      </c>
      <c r="C172" s="109" t="s">
        <v>172</v>
      </c>
      <c r="D172" s="101"/>
      <c r="E172" s="101"/>
      <c r="F172" s="32">
        <v>2552</v>
      </c>
      <c r="G172" s="32"/>
      <c r="H172" s="64"/>
    </row>
    <row r="173" spans="1:8" ht="25.5" customHeight="1">
      <c r="A173" s="5" t="s">
        <v>279</v>
      </c>
      <c r="B173" s="177" t="s">
        <v>392</v>
      </c>
      <c r="C173" s="8" t="s">
        <v>398</v>
      </c>
      <c r="D173" s="101"/>
      <c r="E173" s="101"/>
      <c r="F173" s="32">
        <v>4750</v>
      </c>
      <c r="G173" s="32"/>
      <c r="H173" s="64"/>
    </row>
    <row r="174" spans="1:8" ht="25.5" customHeight="1">
      <c r="A174" s="5" t="s">
        <v>406</v>
      </c>
      <c r="B174" s="177" t="s">
        <v>408</v>
      </c>
      <c r="C174" s="8" t="s">
        <v>410</v>
      </c>
      <c r="D174" s="101"/>
      <c r="E174" s="101"/>
      <c r="F174" s="32">
        <v>9600</v>
      </c>
      <c r="G174" s="32"/>
      <c r="H174" s="64"/>
    </row>
    <row r="175" spans="1:8" ht="25.5" customHeight="1">
      <c r="A175" s="5"/>
      <c r="B175" s="205"/>
      <c r="C175" s="63"/>
      <c r="D175" s="165"/>
      <c r="E175" s="106"/>
      <c r="F175" s="184"/>
      <c r="G175" s="32"/>
      <c r="H175" s="64"/>
    </row>
    <row r="176" spans="1:8" ht="25.5" customHeight="1" thickBot="1">
      <c r="A176" s="23"/>
      <c r="B176" s="213"/>
      <c r="C176" s="52" t="s">
        <v>29</v>
      </c>
      <c r="D176" s="94">
        <f>SUM(D171:D175)</f>
        <v>90000</v>
      </c>
      <c r="E176" s="94"/>
      <c r="F176" s="94">
        <f>SUM(F172:F175)</f>
        <v>16902</v>
      </c>
      <c r="G176" s="94">
        <f>G170-F176</f>
        <v>766877</v>
      </c>
      <c r="H176" s="65"/>
    </row>
    <row r="177" spans="1:8" ht="25.5" customHeight="1" thickTop="1">
      <c r="A177" s="79" t="s">
        <v>569</v>
      </c>
      <c r="B177" s="215"/>
      <c r="C177" s="28" t="s">
        <v>570</v>
      </c>
      <c r="D177" s="90">
        <v>46480</v>
      </c>
      <c r="E177" s="90"/>
      <c r="F177" s="91"/>
      <c r="G177" s="90"/>
      <c r="H177" s="66"/>
    </row>
    <row r="178" spans="1:8" ht="25.5" customHeight="1">
      <c r="A178" s="12" t="s">
        <v>245</v>
      </c>
      <c r="B178" s="215" t="s">
        <v>365</v>
      </c>
      <c r="C178" s="8" t="s">
        <v>304</v>
      </c>
      <c r="D178" s="32"/>
      <c r="E178" s="32"/>
      <c r="F178" s="187">
        <v>3102</v>
      </c>
      <c r="G178" s="91"/>
      <c r="H178" s="66"/>
    </row>
    <row r="179" spans="1:8" ht="25.5" customHeight="1">
      <c r="A179" s="5" t="s">
        <v>43</v>
      </c>
      <c r="B179" s="205" t="s">
        <v>366</v>
      </c>
      <c r="C179" s="8" t="s">
        <v>179</v>
      </c>
      <c r="D179" s="32"/>
      <c r="E179" s="32"/>
      <c r="F179" s="183">
        <v>3329</v>
      </c>
      <c r="G179" s="90"/>
      <c r="H179" s="69"/>
    </row>
    <row r="180" spans="1:8" ht="25.5" customHeight="1">
      <c r="A180" s="5" t="s">
        <v>48</v>
      </c>
      <c r="B180" s="205" t="s">
        <v>367</v>
      </c>
      <c r="C180" s="8" t="s">
        <v>312</v>
      </c>
      <c r="D180" s="6"/>
      <c r="E180" s="86"/>
      <c r="F180" s="32">
        <v>800</v>
      </c>
      <c r="G180" s="85"/>
      <c r="H180" s="60"/>
    </row>
    <row r="181" spans="1:8" ht="25.5" customHeight="1">
      <c r="A181" s="5" t="s">
        <v>140</v>
      </c>
      <c r="B181" s="205" t="s">
        <v>352</v>
      </c>
      <c r="C181" s="8" t="s">
        <v>173</v>
      </c>
      <c r="D181" s="6"/>
      <c r="E181" s="86"/>
      <c r="F181" s="32">
        <v>3706</v>
      </c>
      <c r="G181" s="92"/>
      <c r="H181" s="61"/>
    </row>
    <row r="182" spans="1:8" ht="25.5" customHeight="1">
      <c r="A182" s="5" t="s">
        <v>142</v>
      </c>
      <c r="B182" s="205" t="s">
        <v>361</v>
      </c>
      <c r="C182" s="8" t="s">
        <v>173</v>
      </c>
      <c r="D182" s="6"/>
      <c r="E182" s="86"/>
      <c r="F182" s="32">
        <v>5131</v>
      </c>
      <c r="G182" s="92"/>
      <c r="H182" s="61"/>
    </row>
    <row r="183" spans="1:8" ht="25.5" customHeight="1">
      <c r="A183" s="5" t="s">
        <v>158</v>
      </c>
      <c r="B183" s="205" t="s">
        <v>170</v>
      </c>
      <c r="C183" s="109" t="s">
        <v>173</v>
      </c>
      <c r="D183" s="6"/>
      <c r="E183" s="86"/>
      <c r="F183" s="32">
        <v>2554</v>
      </c>
      <c r="G183" s="92"/>
      <c r="H183" s="61"/>
    </row>
    <row r="184" spans="1:8" ht="25.5" customHeight="1">
      <c r="A184" s="5" t="s">
        <v>162</v>
      </c>
      <c r="B184" s="205" t="s">
        <v>178</v>
      </c>
      <c r="C184" s="109" t="s">
        <v>179</v>
      </c>
      <c r="D184" s="6"/>
      <c r="E184" s="86"/>
      <c r="F184" s="32">
        <v>2236</v>
      </c>
      <c r="G184" s="92"/>
      <c r="H184" s="61"/>
    </row>
    <row r="185" spans="1:8" ht="25.5" customHeight="1">
      <c r="A185" s="5" t="s">
        <v>209</v>
      </c>
      <c r="B185" s="205" t="s">
        <v>218</v>
      </c>
      <c r="C185" s="109" t="s">
        <v>179</v>
      </c>
      <c r="D185" s="6"/>
      <c r="E185" s="86"/>
      <c r="F185" s="32">
        <v>7779</v>
      </c>
      <c r="G185" s="92"/>
      <c r="H185" s="61"/>
    </row>
    <row r="186" spans="1:8" ht="25.5" customHeight="1">
      <c r="A186" s="5" t="s">
        <v>281</v>
      </c>
      <c r="B186" s="177" t="s">
        <v>392</v>
      </c>
      <c r="C186" s="8" t="s">
        <v>179</v>
      </c>
      <c r="D186" s="6"/>
      <c r="E186" s="86"/>
      <c r="F186" s="32">
        <v>3824</v>
      </c>
      <c r="G186" s="92"/>
      <c r="H186" s="61"/>
    </row>
    <row r="187" spans="1:8" ht="25.5" customHeight="1">
      <c r="A187" s="5" t="s">
        <v>421</v>
      </c>
      <c r="B187" s="177" t="s">
        <v>422</v>
      </c>
      <c r="C187" s="8" t="s">
        <v>179</v>
      </c>
      <c r="D187" s="104"/>
      <c r="E187" s="93"/>
      <c r="F187" s="34">
        <v>4917</v>
      </c>
      <c r="G187" s="92"/>
      <c r="H187" s="61"/>
    </row>
    <row r="188" spans="1:8" ht="25.5" customHeight="1">
      <c r="A188" s="103"/>
      <c r="B188" s="236"/>
      <c r="C188" s="58"/>
      <c r="D188" s="104"/>
      <c r="E188" s="93"/>
      <c r="F188" s="34"/>
      <c r="G188" s="92"/>
      <c r="H188" s="61"/>
    </row>
    <row r="189" spans="1:8" ht="25.5" customHeight="1" thickBot="1">
      <c r="A189" s="23"/>
      <c r="B189" s="213"/>
      <c r="C189" s="52" t="s">
        <v>29</v>
      </c>
      <c r="D189" s="94">
        <f>SUM(D177:D186)</f>
        <v>46480</v>
      </c>
      <c r="E189" s="176"/>
      <c r="F189" s="94">
        <f>SUM(F178:F187)</f>
        <v>37378</v>
      </c>
      <c r="G189" s="94">
        <f>G176-F189</f>
        <v>729499</v>
      </c>
      <c r="H189" s="70"/>
    </row>
    <row r="190" spans="1:8" ht="25.5" customHeight="1" thickTop="1">
      <c r="A190" s="171" t="s">
        <v>571</v>
      </c>
      <c r="B190" s="222"/>
      <c r="C190" s="71" t="s">
        <v>572</v>
      </c>
      <c r="D190" s="100">
        <v>213049</v>
      </c>
      <c r="E190" s="101"/>
      <c r="F190" s="98"/>
      <c r="G190" s="100"/>
      <c r="H190" s="72"/>
    </row>
    <row r="191" spans="1:8" ht="25.5" customHeight="1">
      <c r="A191" s="171"/>
      <c r="B191" s="222"/>
      <c r="C191" s="71"/>
      <c r="D191" s="99"/>
      <c r="E191" s="98"/>
      <c r="F191" s="98"/>
      <c r="G191" s="99"/>
      <c r="H191" s="72"/>
    </row>
    <row r="192" spans="1:8" ht="25.5" customHeight="1" thickBot="1">
      <c r="A192" s="23"/>
      <c r="B192" s="213"/>
      <c r="C192" s="52" t="s">
        <v>29</v>
      </c>
      <c r="D192" s="94">
        <f>SUM(D190:D190)</f>
        <v>213049</v>
      </c>
      <c r="E192" s="94"/>
      <c r="F192" s="94">
        <f>SUM(F190:F191)</f>
        <v>0</v>
      </c>
      <c r="G192" s="94">
        <f>G189-F192</f>
        <v>729499</v>
      </c>
      <c r="H192" s="70"/>
    </row>
    <row r="193" spans="1:8" ht="25.5" customHeight="1" thickTop="1">
      <c r="A193" s="170" t="s">
        <v>573</v>
      </c>
      <c r="B193" s="218"/>
      <c r="C193" s="8" t="s">
        <v>574</v>
      </c>
      <c r="D193" s="34">
        <v>4759</v>
      </c>
      <c r="E193" s="162"/>
      <c r="F193" s="100"/>
      <c r="G193" s="100"/>
      <c r="H193" s="73"/>
    </row>
    <row r="194" spans="1:8" ht="25.5" customHeight="1">
      <c r="A194" s="233"/>
      <c r="B194" s="234"/>
      <c r="C194" s="58"/>
      <c r="D194" s="34"/>
      <c r="E194" s="47"/>
      <c r="F194" s="99"/>
      <c r="G194" s="99"/>
      <c r="H194" s="235"/>
    </row>
    <row r="195" spans="1:8" ht="25.5" customHeight="1" thickBot="1">
      <c r="A195" s="23"/>
      <c r="B195" s="213"/>
      <c r="C195" s="52" t="s">
        <v>29</v>
      </c>
      <c r="D195" s="94">
        <f>SUM(D193:D193)</f>
        <v>4759</v>
      </c>
      <c r="E195" s="94"/>
      <c r="F195" s="94">
        <f>SUM(F193:F194)</f>
        <v>0</v>
      </c>
      <c r="G195" s="94">
        <f>G192-F195</f>
        <v>729499</v>
      </c>
      <c r="H195" s="70"/>
    </row>
    <row r="196" spans="1:8" ht="25.5" customHeight="1" thickTop="1">
      <c r="A196" s="30">
        <v>20</v>
      </c>
      <c r="B196" s="218"/>
      <c r="C196" s="20" t="s">
        <v>399</v>
      </c>
      <c r="D196" s="100"/>
      <c r="E196" s="100"/>
      <c r="F196" s="100"/>
      <c r="G196" s="100"/>
      <c r="H196" s="73"/>
    </row>
    <row r="197" spans="1:8" ht="25.5" customHeight="1">
      <c r="A197" s="5" t="s">
        <v>35</v>
      </c>
      <c r="B197" s="215" t="s">
        <v>365</v>
      </c>
      <c r="C197" s="50" t="s">
        <v>305</v>
      </c>
      <c r="D197" s="172"/>
      <c r="E197" s="13"/>
      <c r="F197" s="187">
        <v>10000</v>
      </c>
      <c r="G197" s="99"/>
      <c r="H197" s="173"/>
    </row>
    <row r="198" spans="1:8" ht="25.5" customHeight="1">
      <c r="A198" s="5" t="s">
        <v>37</v>
      </c>
      <c r="B198" s="205" t="s">
        <v>350</v>
      </c>
      <c r="C198" s="7" t="s">
        <v>307</v>
      </c>
      <c r="D198" s="93"/>
      <c r="E198" s="104"/>
      <c r="F198" s="183">
        <v>10000</v>
      </c>
      <c r="G198" s="98"/>
      <c r="H198" s="74"/>
    </row>
    <row r="199" spans="1:8" ht="25.5" customHeight="1">
      <c r="A199" s="5" t="s">
        <v>40</v>
      </c>
      <c r="B199" s="205" t="s">
        <v>350</v>
      </c>
      <c r="C199" s="8" t="s">
        <v>308</v>
      </c>
      <c r="D199" s="165"/>
      <c r="E199" s="106"/>
      <c r="F199" s="183">
        <v>7000</v>
      </c>
      <c r="G199" s="98"/>
      <c r="H199" s="74"/>
    </row>
    <row r="200" spans="1:8" ht="25.5" customHeight="1">
      <c r="A200" s="5" t="s">
        <v>44</v>
      </c>
      <c r="B200" s="205" t="s">
        <v>114</v>
      </c>
      <c r="C200" s="8" t="s">
        <v>116</v>
      </c>
      <c r="D200" s="93"/>
      <c r="E200" s="104"/>
      <c r="F200" s="183">
        <v>5541</v>
      </c>
      <c r="G200" s="98"/>
      <c r="H200" s="74"/>
    </row>
    <row r="201" spans="1:8" ht="25.5" customHeight="1">
      <c r="A201" s="5" t="s">
        <v>53</v>
      </c>
      <c r="B201" s="205" t="s">
        <v>122</v>
      </c>
      <c r="C201" s="8" t="s">
        <v>315</v>
      </c>
      <c r="D201" s="93"/>
      <c r="E201" s="104"/>
      <c r="F201" s="183">
        <v>18000</v>
      </c>
      <c r="G201" s="98"/>
      <c r="H201" s="74"/>
    </row>
    <row r="202" spans="1:8" ht="25.5" customHeight="1">
      <c r="A202" s="5" t="s">
        <v>190</v>
      </c>
      <c r="B202" s="205" t="s">
        <v>362</v>
      </c>
      <c r="C202" s="8" t="s">
        <v>419</v>
      </c>
      <c r="D202" s="93"/>
      <c r="E202" s="104"/>
      <c r="F202" s="183">
        <v>13100</v>
      </c>
      <c r="G202" s="98"/>
      <c r="H202" s="74"/>
    </row>
    <row r="203" spans="1:8" ht="25.5" customHeight="1">
      <c r="A203" s="5" t="s">
        <v>411</v>
      </c>
      <c r="B203" s="177" t="s">
        <v>412</v>
      </c>
      <c r="C203" s="8" t="s">
        <v>413</v>
      </c>
      <c r="D203" s="93"/>
      <c r="E203" s="104"/>
      <c r="F203" s="183">
        <v>36382</v>
      </c>
      <c r="G203" s="98"/>
      <c r="H203" s="232" t="s">
        <v>420</v>
      </c>
    </row>
    <row r="204" spans="1:8" ht="25.5" customHeight="1">
      <c r="A204" s="5" t="s">
        <v>430</v>
      </c>
      <c r="B204" s="177" t="s">
        <v>437</v>
      </c>
      <c r="C204" s="8" t="s">
        <v>438</v>
      </c>
      <c r="D204" s="93"/>
      <c r="E204" s="104"/>
      <c r="F204" s="183">
        <v>5000</v>
      </c>
      <c r="G204" s="98"/>
      <c r="H204" s="232"/>
    </row>
    <row r="205" spans="1:8" ht="25.5" customHeight="1">
      <c r="A205" s="5"/>
      <c r="B205" s="205"/>
      <c r="C205" s="50"/>
      <c r="D205" s="86"/>
      <c r="E205" s="6"/>
      <c r="F205" s="183"/>
      <c r="G205" s="101"/>
      <c r="H205" s="74"/>
    </row>
    <row r="206" spans="1:8" ht="25.5" customHeight="1">
      <c r="A206" s="179"/>
      <c r="B206" s="223"/>
      <c r="C206" s="180" t="s">
        <v>29</v>
      </c>
      <c r="D206" s="176">
        <f>SUM(D197:D197)</f>
        <v>0</v>
      </c>
      <c r="E206" s="176"/>
      <c r="F206" s="176">
        <f>SUM(F197:F205)</f>
        <v>105023</v>
      </c>
      <c r="G206" s="176">
        <f>G195-F206</f>
        <v>624476</v>
      </c>
      <c r="H206" s="181"/>
    </row>
    <row r="207" spans="1:8" ht="25.5" customHeight="1">
      <c r="A207" s="2"/>
      <c r="B207" s="215"/>
      <c r="C207" s="75" t="s">
        <v>400</v>
      </c>
      <c r="D207" s="90">
        <f>SUM(D38:D195)/2</f>
        <v>916288</v>
      </c>
      <c r="E207" s="90"/>
      <c r="F207" s="90">
        <f>SUM(F39:F206)/2</f>
        <v>666091</v>
      </c>
      <c r="G207" s="90"/>
      <c r="H207" s="66"/>
    </row>
    <row r="208" spans="4:5" ht="16.5">
      <c r="D208" s="167"/>
      <c r="E208" s="76"/>
    </row>
    <row r="209" spans="4:5" ht="16.5">
      <c r="D209" s="167"/>
      <c r="E209" s="76"/>
    </row>
    <row r="210" spans="4:5" ht="16.5">
      <c r="D210" s="167"/>
      <c r="E210" s="76"/>
    </row>
    <row r="211" spans="4:5" ht="16.5">
      <c r="D211" s="167"/>
      <c r="E211" s="76"/>
    </row>
    <row r="212" spans="4:5" ht="16.5">
      <c r="D212" s="167"/>
      <c r="E212" s="76"/>
    </row>
    <row r="213" spans="4:5" ht="16.5">
      <c r="D213" s="167"/>
      <c r="E213" s="76"/>
    </row>
    <row r="214" spans="4:5" ht="16.5">
      <c r="D214" s="167"/>
      <c r="E214" s="76"/>
    </row>
    <row r="215" spans="4:5" ht="16.5">
      <c r="D215" s="167"/>
      <c r="E215" s="76"/>
    </row>
    <row r="216" spans="4:5" ht="16.5">
      <c r="D216" s="167"/>
      <c r="E216" s="76"/>
    </row>
    <row r="217" spans="4:5" ht="16.5">
      <c r="D217" s="167"/>
      <c r="E217" s="76"/>
    </row>
    <row r="218" spans="4:5" ht="16.5">
      <c r="D218" s="167"/>
      <c r="E218" s="76"/>
    </row>
    <row r="219" spans="4:5" ht="16.5">
      <c r="D219" s="167"/>
      <c r="E219" s="76"/>
    </row>
  </sheetData>
  <mergeCells count="25">
    <mergeCell ref="C9:C19"/>
    <mergeCell ref="D9:D19"/>
    <mergeCell ref="F9:F19"/>
    <mergeCell ref="G9:G19"/>
    <mergeCell ref="C20:C23"/>
    <mergeCell ref="F20:F23"/>
    <mergeCell ref="D20:D23"/>
    <mergeCell ref="G20:G23"/>
    <mergeCell ref="F24:F25"/>
    <mergeCell ref="C26:C28"/>
    <mergeCell ref="F26:F28"/>
    <mergeCell ref="G26:G28"/>
    <mergeCell ref="C24:C25"/>
    <mergeCell ref="D24:D25"/>
    <mergeCell ref="G24:G25"/>
    <mergeCell ref="G29:G30"/>
    <mergeCell ref="C29:C30"/>
    <mergeCell ref="F29:F30"/>
    <mergeCell ref="A1:H1"/>
    <mergeCell ref="C4:C8"/>
    <mergeCell ref="D4:D8"/>
    <mergeCell ref="G4:G8"/>
    <mergeCell ref="E2:F2"/>
    <mergeCell ref="F4:F8"/>
    <mergeCell ref="D29:D30"/>
  </mergeCells>
  <printOptions/>
  <pageMargins left="0.42" right="0.24" top="0.68" bottom="0.25" header="0.5" footer="0.24"/>
  <pageSetup horizontalDpi="600" verticalDpi="600" orientation="portrait" paperSize="9" scale="74" r:id="rId1"/>
  <rowBreaks count="4" manualBreakCount="4">
    <brk id="45" max="7" man="1"/>
    <brk id="84" max="255" man="1"/>
    <brk id="122" max="255" man="1"/>
    <brk id="1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="140" zoomScaleSheetLayoutView="140" workbookViewId="0" topLeftCell="A25">
      <selection activeCell="B6" sqref="B6"/>
    </sheetView>
  </sheetViews>
  <sheetFormatPr defaultColWidth="9.00390625" defaultRowHeight="16.5"/>
  <cols>
    <col min="1" max="1" width="7.00390625" style="0" customWidth="1"/>
    <col min="2" max="2" width="28.625" style="0" customWidth="1"/>
    <col min="3" max="3" width="12.50390625" style="0" customWidth="1"/>
    <col min="4" max="4" width="41.75390625" style="0" customWidth="1"/>
    <col min="5" max="5" width="10.625" style="0" customWidth="1"/>
    <col min="6" max="6" width="34.50390625" style="0" customWidth="1"/>
  </cols>
  <sheetData>
    <row r="1" ht="17.25" thickBot="1">
      <c r="A1" s="120" t="s">
        <v>533</v>
      </c>
    </row>
    <row r="2" spans="1:4" ht="27" customHeight="1">
      <c r="A2" s="273" t="s">
        <v>537</v>
      </c>
      <c r="B2" s="274"/>
      <c r="C2" s="274"/>
      <c r="D2" s="275"/>
    </row>
    <row r="3" spans="1:4" ht="15.75" customHeight="1">
      <c r="A3" s="276" t="s">
        <v>482</v>
      </c>
      <c r="B3" s="277"/>
      <c r="C3" s="277"/>
      <c r="D3" s="278"/>
    </row>
    <row r="4" spans="1:4" ht="20.25" customHeight="1">
      <c r="A4" s="122" t="s">
        <v>483</v>
      </c>
      <c r="B4" s="3" t="s">
        <v>484</v>
      </c>
      <c r="C4" s="123" t="s">
        <v>470</v>
      </c>
      <c r="D4" s="124" t="s">
        <v>485</v>
      </c>
    </row>
    <row r="5" spans="1:4" ht="20.25" customHeight="1">
      <c r="A5" s="125" t="s">
        <v>486</v>
      </c>
      <c r="B5" s="126"/>
      <c r="C5" s="127"/>
      <c r="D5" s="128"/>
    </row>
    <row r="6" spans="1:4" ht="91.5" customHeight="1">
      <c r="A6" s="129" t="s">
        <v>487</v>
      </c>
      <c r="B6" s="130" t="s">
        <v>488</v>
      </c>
      <c r="C6" s="127">
        <v>624476</v>
      </c>
      <c r="D6" s="131" t="s">
        <v>532</v>
      </c>
    </row>
    <row r="7" spans="1:4" ht="18" customHeight="1">
      <c r="A7" s="129" t="s">
        <v>489</v>
      </c>
      <c r="B7" s="130" t="s">
        <v>490</v>
      </c>
      <c r="C7" s="127">
        <v>118790</v>
      </c>
      <c r="D7" s="132" t="s">
        <v>491</v>
      </c>
    </row>
    <row r="8" spans="1:4" ht="18" customHeight="1">
      <c r="A8" s="129" t="s">
        <v>492</v>
      </c>
      <c r="B8" s="130" t="s">
        <v>493</v>
      </c>
      <c r="C8" s="127">
        <v>70000</v>
      </c>
      <c r="D8" s="132" t="s">
        <v>87</v>
      </c>
    </row>
    <row r="9" spans="1:4" ht="18" customHeight="1">
      <c r="A9" s="129" t="s">
        <v>9</v>
      </c>
      <c r="B9" s="130" t="s">
        <v>494</v>
      </c>
      <c r="C9" s="133">
        <v>20000</v>
      </c>
      <c r="D9" s="131" t="s">
        <v>89</v>
      </c>
    </row>
    <row r="10" spans="1:4" ht="18" customHeight="1">
      <c r="A10" s="129" t="s">
        <v>495</v>
      </c>
      <c r="B10" s="130" t="s">
        <v>496</v>
      </c>
      <c r="C10" s="133">
        <v>49500</v>
      </c>
      <c r="D10" s="132"/>
    </row>
    <row r="11" spans="1:4" ht="18" customHeight="1">
      <c r="A11" s="129" t="s">
        <v>92</v>
      </c>
      <c r="B11" s="130" t="s">
        <v>497</v>
      </c>
      <c r="C11" s="134">
        <v>1000</v>
      </c>
      <c r="D11" s="135"/>
    </row>
    <row r="12" spans="1:4" ht="18" customHeight="1">
      <c r="A12" s="129" t="s">
        <v>15</v>
      </c>
      <c r="B12" s="136" t="s">
        <v>69</v>
      </c>
      <c r="C12" s="137">
        <v>46410</v>
      </c>
      <c r="D12" s="135" t="s">
        <v>498</v>
      </c>
    </row>
    <row r="13" spans="1:4" ht="18" customHeight="1">
      <c r="A13" s="129" t="s">
        <v>499</v>
      </c>
      <c r="B13" s="136" t="s">
        <v>500</v>
      </c>
      <c r="C13" s="137">
        <v>70000</v>
      </c>
      <c r="D13" s="135"/>
    </row>
    <row r="14" spans="1:4" ht="18" customHeight="1">
      <c r="A14" s="129" t="s">
        <v>501</v>
      </c>
      <c r="B14" s="136" t="s">
        <v>502</v>
      </c>
      <c r="C14" s="137"/>
      <c r="D14" s="135"/>
    </row>
    <row r="15" spans="1:4" ht="18" customHeight="1" thickBot="1">
      <c r="A15" s="139"/>
      <c r="B15" s="140" t="s">
        <v>503</v>
      </c>
      <c r="C15" s="141">
        <f>SUM(C6:C14)</f>
        <v>1000176</v>
      </c>
      <c r="D15" s="142"/>
    </row>
    <row r="16" spans="1:4" ht="18" customHeight="1" thickTop="1">
      <c r="A16" s="143" t="s">
        <v>70</v>
      </c>
      <c r="B16" s="144"/>
      <c r="C16" s="145"/>
      <c r="D16" s="146"/>
    </row>
    <row r="17" spans="1:4" ht="18" customHeight="1">
      <c r="A17" s="129" t="s">
        <v>504</v>
      </c>
      <c r="B17" s="130" t="s">
        <v>505</v>
      </c>
      <c r="C17" s="147">
        <v>6000</v>
      </c>
      <c r="D17" s="132" t="s">
        <v>506</v>
      </c>
    </row>
    <row r="18" spans="1:4" ht="18" customHeight="1">
      <c r="A18" s="129" t="s">
        <v>507</v>
      </c>
      <c r="B18" s="130" t="s">
        <v>508</v>
      </c>
      <c r="C18" s="147">
        <v>5000</v>
      </c>
      <c r="D18" s="132"/>
    </row>
    <row r="19" spans="1:4" ht="45" customHeight="1">
      <c r="A19" s="129" t="s">
        <v>509</v>
      </c>
      <c r="B19" s="138" t="s">
        <v>8</v>
      </c>
      <c r="C19" s="147">
        <v>35000</v>
      </c>
      <c r="D19" s="132" t="s">
        <v>510</v>
      </c>
    </row>
    <row r="20" spans="1:4" ht="24" customHeight="1">
      <c r="A20" s="129" t="s">
        <v>511</v>
      </c>
      <c r="B20" s="138" t="s">
        <v>512</v>
      </c>
      <c r="C20" s="147">
        <v>20000</v>
      </c>
      <c r="D20" s="131" t="s">
        <v>513</v>
      </c>
    </row>
    <row r="21" spans="1:4" ht="24" customHeight="1">
      <c r="A21" s="129" t="s">
        <v>11</v>
      </c>
      <c r="B21" s="138" t="s">
        <v>514</v>
      </c>
      <c r="C21" s="147">
        <v>25000</v>
      </c>
      <c r="D21" s="131" t="s">
        <v>515</v>
      </c>
    </row>
    <row r="22" spans="1:4" ht="18.75" customHeight="1">
      <c r="A22" s="129" t="s">
        <v>13</v>
      </c>
      <c r="B22" s="138" t="s">
        <v>516</v>
      </c>
      <c r="C22" s="147">
        <v>21000</v>
      </c>
      <c r="D22" s="132"/>
    </row>
    <row r="23" spans="1:4" ht="18.75" customHeight="1">
      <c r="A23" s="129" t="s">
        <v>15</v>
      </c>
      <c r="B23" s="138" t="s">
        <v>16</v>
      </c>
      <c r="C23" s="149">
        <v>80000</v>
      </c>
      <c r="D23" s="132" t="s">
        <v>517</v>
      </c>
    </row>
    <row r="24" spans="1:4" ht="18.75" customHeight="1">
      <c r="A24" s="129" t="s">
        <v>17</v>
      </c>
      <c r="B24" s="138" t="s">
        <v>18</v>
      </c>
      <c r="C24" s="147">
        <v>30000</v>
      </c>
      <c r="D24" s="148" t="s">
        <v>98</v>
      </c>
    </row>
    <row r="25" spans="1:4" ht="18.75" customHeight="1">
      <c r="A25" s="129" t="s">
        <v>19</v>
      </c>
      <c r="B25" s="138" t="s">
        <v>518</v>
      </c>
      <c r="C25" s="149">
        <v>28800</v>
      </c>
      <c r="D25" s="148" t="s">
        <v>519</v>
      </c>
    </row>
    <row r="26" spans="1:4" ht="18.75" customHeight="1">
      <c r="A26" s="129" t="s">
        <v>21</v>
      </c>
      <c r="B26" s="138" t="s">
        <v>22</v>
      </c>
      <c r="C26" s="149">
        <v>12500</v>
      </c>
      <c r="D26" s="148" t="s">
        <v>481</v>
      </c>
    </row>
    <row r="27" spans="1:4" ht="18.75" customHeight="1">
      <c r="A27" s="129" t="s">
        <v>23</v>
      </c>
      <c r="B27" s="138" t="s">
        <v>2</v>
      </c>
      <c r="C27" s="147">
        <v>40000</v>
      </c>
      <c r="D27" s="148" t="s">
        <v>520</v>
      </c>
    </row>
    <row r="28" spans="1:4" ht="18.75" customHeight="1">
      <c r="A28" s="129" t="s">
        <v>24</v>
      </c>
      <c r="B28" s="150" t="s">
        <v>521</v>
      </c>
      <c r="C28" s="147">
        <v>35000</v>
      </c>
      <c r="D28" s="132" t="s">
        <v>522</v>
      </c>
    </row>
    <row r="29" spans="1:4" ht="24" customHeight="1">
      <c r="A29" s="129" t="s">
        <v>25</v>
      </c>
      <c r="B29" s="150" t="s">
        <v>523</v>
      </c>
      <c r="C29" s="149">
        <v>30000</v>
      </c>
      <c r="D29" s="131" t="s">
        <v>102</v>
      </c>
    </row>
    <row r="30" spans="1:4" ht="16.5" customHeight="1">
      <c r="A30" s="129" t="s">
        <v>71</v>
      </c>
      <c r="B30" s="150" t="s">
        <v>524</v>
      </c>
      <c r="C30" s="147">
        <v>100000</v>
      </c>
      <c r="D30" s="151" t="s">
        <v>104</v>
      </c>
    </row>
    <row r="31" spans="1:4" ht="16.5" customHeight="1">
      <c r="A31" s="129" t="s">
        <v>72</v>
      </c>
      <c r="B31" s="152" t="s">
        <v>26</v>
      </c>
      <c r="C31" s="153">
        <v>100000</v>
      </c>
      <c r="D31" s="154" t="s">
        <v>525</v>
      </c>
    </row>
    <row r="32" spans="1:4" ht="16.5" customHeight="1">
      <c r="A32" s="129" t="s">
        <v>73</v>
      </c>
      <c r="B32" s="155" t="s">
        <v>526</v>
      </c>
      <c r="C32" s="156">
        <v>30000</v>
      </c>
      <c r="D32" s="157" t="s">
        <v>106</v>
      </c>
    </row>
    <row r="33" spans="1:4" ht="16.5" customHeight="1">
      <c r="A33" s="129" t="s">
        <v>74</v>
      </c>
      <c r="B33" s="155" t="s">
        <v>28</v>
      </c>
      <c r="C33" s="137">
        <v>58100</v>
      </c>
      <c r="D33" s="157" t="s">
        <v>527</v>
      </c>
    </row>
    <row r="34" spans="1:4" ht="16.5" customHeight="1">
      <c r="A34" s="129" t="s">
        <v>75</v>
      </c>
      <c r="B34" s="155" t="s">
        <v>528</v>
      </c>
      <c r="C34" s="156">
        <v>213049</v>
      </c>
      <c r="D34" s="157" t="s">
        <v>105</v>
      </c>
    </row>
    <row r="35" spans="1:4" ht="16.5" customHeight="1">
      <c r="A35" s="129" t="s">
        <v>108</v>
      </c>
      <c r="B35" s="138" t="s">
        <v>109</v>
      </c>
      <c r="C35" s="147">
        <v>0</v>
      </c>
      <c r="D35" s="157"/>
    </row>
    <row r="36" spans="1:4" ht="16.5" customHeight="1">
      <c r="A36" s="129" t="s">
        <v>76</v>
      </c>
      <c r="B36" s="155" t="s">
        <v>529</v>
      </c>
      <c r="C36" s="156">
        <v>6227</v>
      </c>
      <c r="D36" s="157" t="s">
        <v>530</v>
      </c>
    </row>
    <row r="37" spans="1:4" ht="16.5" customHeight="1">
      <c r="A37" s="129" t="s">
        <v>77</v>
      </c>
      <c r="B37" s="155" t="s">
        <v>475</v>
      </c>
      <c r="C37" s="156">
        <v>120000</v>
      </c>
      <c r="D37" s="157"/>
    </row>
    <row r="38" spans="1:4" ht="16.5" customHeight="1">
      <c r="A38" s="129" t="s">
        <v>476</v>
      </c>
      <c r="B38" s="155" t="s">
        <v>478</v>
      </c>
      <c r="C38" s="156">
        <v>4500</v>
      </c>
      <c r="D38" s="157"/>
    </row>
    <row r="39" spans="1:4" ht="16.5" customHeight="1" thickBot="1">
      <c r="A39" s="158"/>
      <c r="B39" s="159" t="s">
        <v>531</v>
      </c>
      <c r="C39" s="160">
        <f>SUM(C17:C38)</f>
        <v>1000176</v>
      </c>
      <c r="D39" s="161"/>
    </row>
  </sheetData>
  <mergeCells count="2">
    <mergeCell ref="A2:D2"/>
    <mergeCell ref="A3:D3"/>
  </mergeCells>
  <printOptions/>
  <pageMargins left="0.7874015748031497" right="0.3937007874015748" top="0.6692913385826772" bottom="0.3937007874015748" header="0.31496062992125984" footer="0.11811023622047245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BreakPreview" zoomScale="140" zoomScaleSheetLayoutView="140" workbookViewId="0" topLeftCell="A1">
      <selection activeCell="B6" sqref="B6"/>
    </sheetView>
  </sheetViews>
  <sheetFormatPr defaultColWidth="9.00390625" defaultRowHeight="16.5"/>
  <cols>
    <col min="1" max="1" width="7.00390625" style="0" customWidth="1"/>
    <col min="2" max="2" width="28.625" style="0" customWidth="1"/>
    <col min="3" max="3" width="11.50390625" style="0" customWidth="1"/>
    <col min="4" max="4" width="12.50390625" style="0" customWidth="1"/>
    <col min="5" max="5" width="32.625" style="0" customWidth="1"/>
    <col min="6" max="6" width="10.625" style="0" customWidth="1"/>
    <col min="7" max="7" width="34.50390625" style="0" customWidth="1"/>
  </cols>
  <sheetData>
    <row r="1" spans="1:5" ht="17.25" thickBot="1">
      <c r="A1" s="279" t="s">
        <v>575</v>
      </c>
      <c r="B1" s="279"/>
      <c r="C1" s="279"/>
      <c r="D1" s="279"/>
      <c r="E1" s="279"/>
    </row>
    <row r="2" spans="1:5" ht="27" customHeight="1">
      <c r="A2" s="273" t="s">
        <v>536</v>
      </c>
      <c r="B2" s="274"/>
      <c r="C2" s="274"/>
      <c r="D2" s="274"/>
      <c r="E2" s="275"/>
    </row>
    <row r="3" spans="1:5" ht="15.75" customHeight="1">
      <c r="A3" s="276" t="s">
        <v>78</v>
      </c>
      <c r="B3" s="277"/>
      <c r="C3" s="277"/>
      <c r="D3" s="277"/>
      <c r="E3" s="278"/>
    </row>
    <row r="4" spans="1:5" ht="20.25" customHeight="1">
      <c r="A4" s="122" t="s">
        <v>79</v>
      </c>
      <c r="B4" s="3" t="s">
        <v>80</v>
      </c>
      <c r="C4" s="3" t="s">
        <v>465</v>
      </c>
      <c r="D4" s="123" t="s">
        <v>470</v>
      </c>
      <c r="E4" s="124" t="s">
        <v>81</v>
      </c>
    </row>
    <row r="5" spans="1:5" ht="20.25" customHeight="1">
      <c r="A5" s="125" t="s">
        <v>82</v>
      </c>
      <c r="B5" s="126"/>
      <c r="C5" s="126"/>
      <c r="D5" s="127"/>
      <c r="E5" s="128"/>
    </row>
    <row r="6" spans="1:5" ht="91.5" customHeight="1">
      <c r="A6" s="129" t="s">
        <v>3</v>
      </c>
      <c r="B6" s="130" t="s">
        <v>83</v>
      </c>
      <c r="C6" s="133">
        <v>675853</v>
      </c>
      <c r="D6" s="127">
        <v>624476</v>
      </c>
      <c r="E6" s="131" t="s">
        <v>471</v>
      </c>
    </row>
    <row r="7" spans="1:5" ht="18" customHeight="1">
      <c r="A7" s="129" t="s">
        <v>5</v>
      </c>
      <c r="B7" s="130" t="s">
        <v>84</v>
      </c>
      <c r="C7" s="133">
        <v>205000</v>
      </c>
      <c r="D7" s="127">
        <v>106290</v>
      </c>
      <c r="E7" s="132" t="s">
        <v>85</v>
      </c>
    </row>
    <row r="8" spans="1:5" ht="18" customHeight="1">
      <c r="A8" s="129" t="s">
        <v>7</v>
      </c>
      <c r="B8" s="130" t="s">
        <v>86</v>
      </c>
      <c r="C8" s="133">
        <v>142961</v>
      </c>
      <c r="D8" s="127">
        <v>70000</v>
      </c>
      <c r="E8" s="132" t="s">
        <v>87</v>
      </c>
    </row>
    <row r="9" spans="1:5" ht="18" customHeight="1">
      <c r="A9" s="129" t="s">
        <v>9</v>
      </c>
      <c r="B9" s="130" t="s">
        <v>88</v>
      </c>
      <c r="C9" s="133">
        <v>17862</v>
      </c>
      <c r="D9" s="133">
        <v>20000</v>
      </c>
      <c r="E9" s="131" t="s">
        <v>89</v>
      </c>
    </row>
    <row r="10" spans="1:5" ht="18" customHeight="1">
      <c r="A10" s="129" t="s">
        <v>90</v>
      </c>
      <c r="B10" s="130" t="s">
        <v>91</v>
      </c>
      <c r="C10" s="133">
        <v>45733</v>
      </c>
      <c r="D10" s="133">
        <v>49500</v>
      </c>
      <c r="E10" s="132"/>
    </row>
    <row r="11" spans="1:5" ht="18" customHeight="1">
      <c r="A11" s="129" t="s">
        <v>92</v>
      </c>
      <c r="B11" s="130" t="s">
        <v>93</v>
      </c>
      <c r="C11" s="133">
        <v>2508</v>
      </c>
      <c r="D11" s="134">
        <v>1000</v>
      </c>
      <c r="E11" s="135"/>
    </row>
    <row r="12" spans="1:5" ht="18" customHeight="1">
      <c r="A12" s="129" t="s">
        <v>15</v>
      </c>
      <c r="B12" s="136" t="s">
        <v>69</v>
      </c>
      <c r="C12" s="137">
        <v>42910</v>
      </c>
      <c r="D12" s="137">
        <v>46410</v>
      </c>
      <c r="E12" s="135" t="s">
        <v>94</v>
      </c>
    </row>
    <row r="13" spans="1:5" ht="18" customHeight="1">
      <c r="A13" s="129" t="s">
        <v>466</v>
      </c>
      <c r="B13" s="136" t="s">
        <v>467</v>
      </c>
      <c r="C13" s="137">
        <v>70920</v>
      </c>
      <c r="D13" s="137">
        <v>70000</v>
      </c>
      <c r="E13" s="135"/>
    </row>
    <row r="14" spans="1:5" ht="18" customHeight="1">
      <c r="A14" s="129" t="s">
        <v>468</v>
      </c>
      <c r="B14" s="136" t="s">
        <v>469</v>
      </c>
      <c r="C14" s="137">
        <v>86820</v>
      </c>
      <c r="D14" s="137">
        <v>0</v>
      </c>
      <c r="E14" s="135"/>
    </row>
    <row r="15" spans="1:5" ht="18" customHeight="1" thickBot="1">
      <c r="A15" s="139"/>
      <c r="B15" s="140" t="s">
        <v>29</v>
      </c>
      <c r="C15" s="141">
        <f>SUM(C6:C14)</f>
        <v>1290567</v>
      </c>
      <c r="D15" s="141">
        <f>SUM(D6:D14)</f>
        <v>987676</v>
      </c>
      <c r="E15" s="142"/>
    </row>
    <row r="16" spans="1:5" ht="18" customHeight="1" thickTop="1">
      <c r="A16" s="143" t="s">
        <v>70</v>
      </c>
      <c r="B16" s="144"/>
      <c r="C16" s="145"/>
      <c r="D16" s="145"/>
      <c r="E16" s="146"/>
    </row>
    <row r="17" spans="1:5" ht="18" customHeight="1">
      <c r="A17" s="129" t="s">
        <v>3</v>
      </c>
      <c r="B17" s="130" t="s">
        <v>4</v>
      </c>
      <c r="C17" s="147">
        <v>4192</v>
      </c>
      <c r="D17" s="147">
        <v>6000</v>
      </c>
      <c r="E17" s="132" t="s">
        <v>95</v>
      </c>
    </row>
    <row r="18" spans="1:5" ht="18" customHeight="1">
      <c r="A18" s="129" t="s">
        <v>5</v>
      </c>
      <c r="B18" s="130" t="s">
        <v>6</v>
      </c>
      <c r="C18" s="147">
        <v>1548</v>
      </c>
      <c r="D18" s="147">
        <v>5000</v>
      </c>
      <c r="E18" s="132"/>
    </row>
    <row r="19" spans="1:5" ht="45" customHeight="1">
      <c r="A19" s="129" t="s">
        <v>7</v>
      </c>
      <c r="B19" s="138" t="s">
        <v>8</v>
      </c>
      <c r="C19" s="147">
        <v>120160</v>
      </c>
      <c r="D19" s="147">
        <v>35000</v>
      </c>
      <c r="E19" s="132" t="s">
        <v>479</v>
      </c>
    </row>
    <row r="20" spans="1:5" ht="24" customHeight="1">
      <c r="A20" s="129" t="s">
        <v>9</v>
      </c>
      <c r="B20" s="138" t="s">
        <v>10</v>
      </c>
      <c r="C20" s="147">
        <v>25800</v>
      </c>
      <c r="D20" s="147">
        <v>20000</v>
      </c>
      <c r="E20" s="131" t="s">
        <v>96</v>
      </c>
    </row>
    <row r="21" spans="1:5" ht="24" customHeight="1">
      <c r="A21" s="129" t="s">
        <v>11</v>
      </c>
      <c r="B21" s="138" t="s">
        <v>12</v>
      </c>
      <c r="C21" s="147">
        <v>18900</v>
      </c>
      <c r="D21" s="147">
        <v>25000</v>
      </c>
      <c r="E21" s="131" t="s">
        <v>97</v>
      </c>
    </row>
    <row r="22" spans="1:5" ht="18.75" customHeight="1">
      <c r="A22" s="129" t="s">
        <v>13</v>
      </c>
      <c r="B22" s="138" t="s">
        <v>14</v>
      </c>
      <c r="C22" s="147">
        <v>20730</v>
      </c>
      <c r="D22" s="147">
        <v>21000</v>
      </c>
      <c r="E22" s="132"/>
    </row>
    <row r="23" spans="1:5" ht="18.75" customHeight="1">
      <c r="A23" s="129" t="s">
        <v>15</v>
      </c>
      <c r="B23" s="138" t="s">
        <v>16</v>
      </c>
      <c r="C23" s="147">
        <v>177461</v>
      </c>
      <c r="D23" s="149">
        <v>80000</v>
      </c>
      <c r="E23" s="132" t="s">
        <v>474</v>
      </c>
    </row>
    <row r="24" spans="1:5" ht="18.75" customHeight="1">
      <c r="A24" s="129" t="s">
        <v>17</v>
      </c>
      <c r="B24" s="138" t="s">
        <v>18</v>
      </c>
      <c r="C24" s="147">
        <v>20975</v>
      </c>
      <c r="D24" s="147">
        <v>30000</v>
      </c>
      <c r="E24" s="148" t="s">
        <v>98</v>
      </c>
    </row>
    <row r="25" spans="1:5" ht="18.75" customHeight="1">
      <c r="A25" s="129" t="s">
        <v>19</v>
      </c>
      <c r="B25" s="138" t="s">
        <v>20</v>
      </c>
      <c r="C25" s="147">
        <v>25350</v>
      </c>
      <c r="D25" s="149">
        <v>28800</v>
      </c>
      <c r="E25" s="148" t="s">
        <v>480</v>
      </c>
    </row>
    <row r="26" spans="1:5" ht="18.75" customHeight="1">
      <c r="A26" s="129" t="s">
        <v>21</v>
      </c>
      <c r="B26" s="138" t="s">
        <v>22</v>
      </c>
      <c r="C26" s="147">
        <v>12500</v>
      </c>
      <c r="D26" s="149">
        <v>10000</v>
      </c>
      <c r="E26" s="148" t="s">
        <v>481</v>
      </c>
    </row>
    <row r="27" spans="1:5" ht="18.75" customHeight="1">
      <c r="A27" s="129" t="s">
        <v>23</v>
      </c>
      <c r="B27" s="138" t="s">
        <v>2</v>
      </c>
      <c r="C27" s="147">
        <v>26250</v>
      </c>
      <c r="D27" s="147">
        <v>40000</v>
      </c>
      <c r="E27" s="148" t="s">
        <v>99</v>
      </c>
    </row>
    <row r="28" spans="1:5" ht="18.75" customHeight="1">
      <c r="A28" s="129" t="s">
        <v>24</v>
      </c>
      <c r="B28" s="150" t="s">
        <v>100</v>
      </c>
      <c r="C28" s="147">
        <v>24787</v>
      </c>
      <c r="D28" s="147">
        <v>35000</v>
      </c>
      <c r="E28" s="132" t="s">
        <v>101</v>
      </c>
    </row>
    <row r="29" spans="1:5" ht="24" customHeight="1">
      <c r="A29" s="129" t="s">
        <v>25</v>
      </c>
      <c r="B29" s="150" t="s">
        <v>55</v>
      </c>
      <c r="C29" s="147">
        <v>28135</v>
      </c>
      <c r="D29" s="149">
        <v>20000</v>
      </c>
      <c r="E29" s="131" t="s">
        <v>102</v>
      </c>
    </row>
    <row r="30" spans="1:5" ht="16.5" customHeight="1">
      <c r="A30" s="129" t="s">
        <v>71</v>
      </c>
      <c r="B30" s="150" t="s">
        <v>103</v>
      </c>
      <c r="C30" s="147">
        <v>0</v>
      </c>
      <c r="D30" s="147">
        <v>100000</v>
      </c>
      <c r="E30" s="151" t="s">
        <v>104</v>
      </c>
    </row>
    <row r="31" spans="1:5" ht="16.5" customHeight="1">
      <c r="A31" s="129" t="s">
        <v>72</v>
      </c>
      <c r="B31" s="152" t="s">
        <v>26</v>
      </c>
      <c r="C31" s="153">
        <v>0</v>
      </c>
      <c r="D31" s="153">
        <v>100000</v>
      </c>
      <c r="E31" s="154" t="s">
        <v>105</v>
      </c>
    </row>
    <row r="32" spans="1:5" ht="16.5" customHeight="1">
      <c r="A32" s="129" t="s">
        <v>73</v>
      </c>
      <c r="B32" s="155" t="s">
        <v>27</v>
      </c>
      <c r="C32" s="156">
        <v>16902</v>
      </c>
      <c r="D32" s="156">
        <v>30000</v>
      </c>
      <c r="E32" s="157" t="s">
        <v>106</v>
      </c>
    </row>
    <row r="33" spans="1:5" ht="16.5" customHeight="1">
      <c r="A33" s="129" t="s">
        <v>74</v>
      </c>
      <c r="B33" s="155" t="s">
        <v>28</v>
      </c>
      <c r="C33" s="156">
        <v>37378</v>
      </c>
      <c r="D33" s="137">
        <v>58100</v>
      </c>
      <c r="E33" s="157" t="s">
        <v>477</v>
      </c>
    </row>
    <row r="34" spans="1:5" ht="16.5" customHeight="1">
      <c r="A34" s="129" t="s">
        <v>75</v>
      </c>
      <c r="B34" s="155" t="s">
        <v>107</v>
      </c>
      <c r="C34" s="156">
        <v>0</v>
      </c>
      <c r="D34" s="156">
        <v>213049</v>
      </c>
      <c r="E34" s="157" t="s">
        <v>105</v>
      </c>
    </row>
    <row r="35" spans="1:5" ht="16.5" customHeight="1">
      <c r="A35" s="129" t="s">
        <v>108</v>
      </c>
      <c r="B35" s="138" t="s">
        <v>109</v>
      </c>
      <c r="C35" s="149">
        <v>105023</v>
      </c>
      <c r="D35" s="147">
        <v>0</v>
      </c>
      <c r="E35" s="157"/>
    </row>
    <row r="36" spans="1:5" ht="16.5" customHeight="1">
      <c r="A36" s="129" t="s">
        <v>76</v>
      </c>
      <c r="B36" s="155" t="s">
        <v>110</v>
      </c>
      <c r="C36" s="156">
        <v>0</v>
      </c>
      <c r="D36" s="156">
        <v>6227</v>
      </c>
      <c r="E36" s="157" t="s">
        <v>473</v>
      </c>
    </row>
    <row r="37" spans="1:5" ht="16.5" customHeight="1">
      <c r="A37" s="129" t="s">
        <v>77</v>
      </c>
      <c r="B37" s="155" t="s">
        <v>475</v>
      </c>
      <c r="C37" s="156">
        <v>0</v>
      </c>
      <c r="D37" s="156">
        <v>120000</v>
      </c>
      <c r="E37" s="157"/>
    </row>
    <row r="38" spans="1:5" ht="16.5" customHeight="1">
      <c r="A38" s="129" t="s">
        <v>476</v>
      </c>
      <c r="B38" s="155" t="s">
        <v>478</v>
      </c>
      <c r="C38" s="156">
        <v>0</v>
      </c>
      <c r="D38" s="156">
        <v>4500</v>
      </c>
      <c r="E38" s="157"/>
    </row>
    <row r="39" spans="1:5" ht="16.5" customHeight="1" thickBot="1">
      <c r="A39" s="158"/>
      <c r="B39" s="159" t="s">
        <v>29</v>
      </c>
      <c r="C39" s="160">
        <f>SUM(C17:C38)</f>
        <v>666091</v>
      </c>
      <c r="D39" s="160">
        <f>SUM(D17:D38)</f>
        <v>987676</v>
      </c>
      <c r="E39" s="161"/>
    </row>
  </sheetData>
  <mergeCells count="3">
    <mergeCell ref="A2:E2"/>
    <mergeCell ref="A3:E3"/>
    <mergeCell ref="A1:E1"/>
  </mergeCells>
  <printOptions/>
  <pageMargins left="0.7874015748031497" right="0.3937007874015748" top="0.6692913385826772" bottom="0.3937007874015748" header="0.31496062992125984" footer="0.1181102362204724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new</cp:lastModifiedBy>
  <cp:lastPrinted>2011-10-17T01:21:01Z</cp:lastPrinted>
  <dcterms:created xsi:type="dcterms:W3CDTF">2008-01-26T04:06:43Z</dcterms:created>
  <dcterms:modified xsi:type="dcterms:W3CDTF">2011-10-17T04:10:12Z</dcterms:modified>
  <cp:category/>
  <cp:version/>
  <cp:contentType/>
  <cp:contentStatus/>
</cp:coreProperties>
</file>