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'Sheet1'!$A$1:$K$148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<sst xmlns="http://schemas.openxmlformats.org/spreadsheetml/2006/main" count="943" uniqueCount="370">
  <si>
    <t>品名</t>
  </si>
  <si>
    <t>數量</t>
  </si>
  <si>
    <t>單位</t>
  </si>
  <si>
    <t>總價</t>
  </si>
  <si>
    <t>說明</t>
  </si>
  <si>
    <t>堆置槽</t>
  </si>
  <si>
    <t>個</t>
  </si>
  <si>
    <t>單價</t>
  </si>
  <si>
    <t>落葉堆肥槽</t>
  </si>
  <si>
    <t>麻布袋</t>
  </si>
  <si>
    <t>推車</t>
  </si>
  <si>
    <t>解說牌</t>
  </si>
  <si>
    <t>塑膠網罩</t>
  </si>
  <si>
    <t>合計</t>
  </si>
  <si>
    <t>輛</t>
  </si>
  <si>
    <t>面</t>
  </si>
  <si>
    <t>廚餘桶</t>
  </si>
  <si>
    <t>300公升含桶蓋、水管</t>
  </si>
  <si>
    <t>60公升含桶蓋、水管</t>
  </si>
  <si>
    <t>鐵叉</t>
  </si>
  <si>
    <t>支</t>
  </si>
  <si>
    <t>鐵鏟</t>
  </si>
  <si>
    <t>鋤頭</t>
  </si>
  <si>
    <t>長夾子</t>
  </si>
  <si>
    <t>畚箕</t>
  </si>
  <si>
    <t>竹掃把</t>
  </si>
  <si>
    <t>台</t>
  </si>
  <si>
    <t>板車</t>
  </si>
  <si>
    <t>稻殼</t>
  </si>
  <si>
    <t>包</t>
  </si>
  <si>
    <t>黑網</t>
  </si>
  <si>
    <t>件</t>
  </si>
  <si>
    <t>水管</t>
  </si>
  <si>
    <t>式</t>
  </si>
  <si>
    <t>水桶</t>
  </si>
  <si>
    <t>榮源國中</t>
  </si>
  <si>
    <t>金屬溫度計</t>
  </si>
  <si>
    <t>含運費</t>
  </si>
  <si>
    <t>組</t>
  </si>
  <si>
    <t>小鋤頭</t>
  </si>
  <si>
    <t>內城國小</t>
  </si>
  <si>
    <t>高 54×寬 29×深 29 (公分)</t>
  </si>
  <si>
    <t>堆肥區清理</t>
  </si>
  <si>
    <t>天</t>
  </si>
  <si>
    <t>鋪設黑網</t>
  </si>
  <si>
    <t>平方公尺</t>
  </si>
  <si>
    <t>工資</t>
  </si>
  <si>
    <t>堆肥區施工</t>
  </si>
  <si>
    <t>稅金</t>
  </si>
  <si>
    <t>獨輪車</t>
  </si>
  <si>
    <t>L型車</t>
  </si>
  <si>
    <t>鐵耙子</t>
  </si>
  <si>
    <t>搬運用</t>
  </si>
  <si>
    <t>整理用</t>
  </si>
  <si>
    <t>有機生化菌</t>
  </si>
  <si>
    <t>摻雜落葉廚餘用</t>
  </si>
  <si>
    <t>文具資料</t>
  </si>
  <si>
    <t>資料整理</t>
  </si>
  <si>
    <t>鐵網</t>
  </si>
  <si>
    <t>尺</t>
  </si>
  <si>
    <t>一只圍籠為高3尺*寬3尺</t>
  </si>
  <si>
    <t>參考用書籍</t>
  </si>
  <si>
    <t>本</t>
  </si>
  <si>
    <t>工具書</t>
  </si>
  <si>
    <t>背負式除草機</t>
  </si>
  <si>
    <t>具</t>
  </si>
  <si>
    <t>綠美化器具</t>
  </si>
  <si>
    <t>尼龍繩</t>
  </si>
  <si>
    <t>捆</t>
  </si>
  <si>
    <t>灑水設備</t>
  </si>
  <si>
    <t>套</t>
  </si>
  <si>
    <t>管線與噴槍頭(養護用)</t>
  </si>
  <si>
    <t>鐵鈀</t>
  </si>
  <si>
    <t>告示牌</t>
  </si>
  <si>
    <t>教學用</t>
  </si>
  <si>
    <t>雜支</t>
  </si>
  <si>
    <t>落葉堆肥箱</t>
  </si>
  <si>
    <t>金屬耙子</t>
  </si>
  <si>
    <t>大洲國小</t>
  </si>
  <si>
    <t>枝</t>
  </si>
  <si>
    <t>修枝剪</t>
  </si>
  <si>
    <t>剪定鋏</t>
  </si>
  <si>
    <t>慈心中小學</t>
  </si>
  <si>
    <t>廚餘回收桶(60L)</t>
  </si>
  <si>
    <t>廚餘回收桶底架</t>
  </si>
  <si>
    <t>座</t>
  </si>
  <si>
    <t>廚餘堆肥用</t>
  </si>
  <si>
    <t>竹掃帚</t>
  </si>
  <si>
    <t>鐵扒</t>
  </si>
  <si>
    <t>塑膠畚斗</t>
  </si>
  <si>
    <t>掃落葉用</t>
  </si>
  <si>
    <t>員山國小</t>
  </si>
  <si>
    <t>堆砌落葉堆肥區用</t>
  </si>
  <si>
    <t>自製落葉堆肥場          (鐵管、防潮、遮光布)</t>
  </si>
  <si>
    <t>灑水器管線</t>
  </si>
  <si>
    <t>灑水用</t>
  </si>
  <si>
    <t>雜用費(紙張、文具、資料夾等)</t>
  </si>
  <si>
    <t>龍潭國小</t>
  </si>
  <si>
    <t>可以架高防止蟑螂老鼠出沒，設置液肥出口方便蒐集液肥。</t>
  </si>
  <si>
    <t>菌種</t>
  </si>
  <si>
    <t>一包300克</t>
  </si>
  <si>
    <t>凱旋國小</t>
  </si>
  <si>
    <t>告示及教育宣導用</t>
  </si>
  <si>
    <t>推送落葉</t>
  </si>
  <si>
    <t>工具</t>
  </si>
  <si>
    <t>如鐵叉、掃帚、回收桶、麻布袋等</t>
  </si>
  <si>
    <t>帆布</t>
  </si>
  <si>
    <t>圍在堆置槽四周保持槽中溫度及濕度</t>
  </si>
  <si>
    <t>文具、紙張、成果製作及其他等</t>
  </si>
  <si>
    <t>順安國中</t>
  </si>
  <si>
    <t>成果整理與展示</t>
  </si>
  <si>
    <t>東澳國小</t>
  </si>
  <si>
    <t>收集校園落葉用</t>
  </si>
  <si>
    <t>宜蘭高商</t>
  </si>
  <si>
    <t>堆肥箱</t>
  </si>
  <si>
    <t>堆肥用</t>
  </si>
  <si>
    <t>水泥磚</t>
  </si>
  <si>
    <t>塊</t>
  </si>
  <si>
    <t>搭建簡易堆肥槽用</t>
  </si>
  <si>
    <t>員山國中</t>
  </si>
  <si>
    <t>保溫有機堆肥箱</t>
  </si>
  <si>
    <t>南安國中</t>
  </si>
  <si>
    <t>水泥磚塊堆肥區設計、施作(含甲蟲復育區、排水)</t>
  </si>
  <si>
    <t>堆肥區立式解說板製作(含安裝)</t>
  </si>
  <si>
    <t>堆肥區運作工具</t>
  </si>
  <si>
    <t>教學活動費</t>
  </si>
  <si>
    <t>◎PP材質  (單位:cm)</t>
  </si>
  <si>
    <t>學生獎勵品、教材教具、佈置等</t>
  </si>
  <si>
    <t>南安國小</t>
  </si>
  <si>
    <t>簡易堆肥槽</t>
  </si>
  <si>
    <t>校園內落葉堆肥用</t>
  </si>
  <si>
    <t>把</t>
  </si>
  <si>
    <t>宜蘭高中</t>
  </si>
  <si>
    <t>推送落葉用</t>
  </si>
  <si>
    <t>覆蓋用，以防蚊繩</t>
  </si>
  <si>
    <t>日式廚餘桶+日製廚餘粉</t>
  </si>
  <si>
    <t>堆肥區施工廠商稅金</t>
  </si>
  <si>
    <t xml:space="preserve">◎長*寬*高=4*2*1.2(以公尺為單位)                                               ◎ 四周及底部採鐵網，每座設置三個活動門以利翻動及移除◎向鐵工廠採訂做                        </t>
  </si>
  <si>
    <t>柯林國小</t>
  </si>
  <si>
    <t>蒐集、運送落葉用</t>
  </si>
  <si>
    <t>告示、教育宣導用</t>
  </si>
  <si>
    <t>利澤國小</t>
  </si>
  <si>
    <t>坡道做階梯</t>
  </si>
  <si>
    <t>竹林國小</t>
  </si>
  <si>
    <t>南屏國小</t>
  </si>
  <si>
    <t>集中學校落葉堆肥用</t>
  </si>
  <si>
    <t xml:space="preserve">◎泥磚區500L×300w×100H×15t◎底部泥磚500L×300w×15t  (單位:cm)         </t>
  </si>
  <si>
    <t>如文具、成果製作等</t>
  </si>
  <si>
    <t>核定金額</t>
  </si>
  <si>
    <t>需求總價</t>
  </si>
  <si>
    <t>補助原則說明</t>
  </si>
  <si>
    <t>暫不申請</t>
  </si>
  <si>
    <t>機械設備不補助</t>
  </si>
  <si>
    <t>廚餘回收桶(120L)</t>
  </si>
  <si>
    <t>60L廚餘堆肥筒及專用固定架</t>
  </si>
  <si>
    <t>比照推車以單價1000元計</t>
  </si>
  <si>
    <t>60L廚餘筒以單價600元計；固定架以1000元計</t>
  </si>
  <si>
    <t>以單價1000元計</t>
  </si>
  <si>
    <t>如手推車、鐵叉、掃帚、大小廚餘桶等</t>
  </si>
  <si>
    <t>核給2個</t>
  </si>
  <si>
    <t>核給2座</t>
  </si>
  <si>
    <t>核給2座</t>
  </si>
  <si>
    <t>以單價1000元計</t>
  </si>
  <si>
    <t>核給3個</t>
  </si>
  <si>
    <t>(*貴校95.97年曾申請)
*120L廚餘筒以單價800元計*60L廚餘筒以單價600元計*底架單價1000元計</t>
  </si>
  <si>
    <t>核給1個</t>
  </si>
  <si>
    <t>核給2組</t>
  </si>
  <si>
    <t>(*貴校97年曾申請)</t>
  </si>
  <si>
    <t>合      計</t>
  </si>
  <si>
    <t>(*貴校95.97年曾獲補助)</t>
  </si>
  <si>
    <t>宜蘭縣101年推動校園廚餘落葉回收再利用堆肥化計畫經費核定表</t>
  </si>
  <si>
    <t>支</t>
  </si>
  <si>
    <t>水泥地上之落葉收集</t>
  </si>
  <si>
    <t>竹掃帚</t>
  </si>
  <si>
    <t>鐵草耙</t>
  </si>
  <si>
    <t>草地上之落葉收集</t>
  </si>
  <si>
    <t>落葉收集搬運</t>
  </si>
  <si>
    <t>垃圾桶(大)</t>
  </si>
  <si>
    <t>方型筒(120L)</t>
  </si>
  <si>
    <t>圓筒</t>
  </si>
  <si>
    <t>核給1個(*貴校99年曾獲補助2個)</t>
  </si>
  <si>
    <t>羅東高中</t>
  </si>
  <si>
    <t>訂置落葉堆肥箱</t>
  </si>
  <si>
    <t>羅東高中</t>
  </si>
  <si>
    <t>座</t>
  </si>
  <si>
    <t>保濕塑膠布</t>
  </si>
  <si>
    <t>黃豆粉</t>
  </si>
  <si>
    <t>大包裝</t>
  </si>
  <si>
    <t>厚度0.05mm*寬度120cm*長度70碼</t>
  </si>
  <si>
    <t>卷</t>
  </si>
  <si>
    <t>袋</t>
  </si>
  <si>
    <t>每座 300cm*300cm*120cm原木角材釘置不銹鋼鉸鏈及螺絲塗色油漆</t>
  </si>
  <si>
    <t>羅東高中</t>
  </si>
  <si>
    <t>蘇澳海事</t>
  </si>
  <si>
    <t>手推車</t>
  </si>
  <si>
    <t>太陽能加熱箱</t>
  </si>
  <si>
    <t>塑膠筒</t>
  </si>
  <si>
    <t>腐葉土乾燥殺菌用</t>
  </si>
  <si>
    <t>南澳高中</t>
  </si>
  <si>
    <t>落葉堆置桶</t>
  </si>
  <si>
    <t>畚箕</t>
  </si>
  <si>
    <t>堆肥處理用</t>
  </si>
  <si>
    <t>落葉堆肥用</t>
  </si>
  <si>
    <t>堆置落葉及有機肥料之容器</t>
  </si>
  <si>
    <t>耙落葉用</t>
  </si>
  <si>
    <t>掃落葉時使用</t>
  </si>
  <si>
    <t>員山國中</t>
  </si>
  <si>
    <t>空心磚</t>
  </si>
  <si>
    <t>塑膠帆布</t>
  </si>
  <si>
    <t>花盆</t>
  </si>
  <si>
    <t>圍成堆肥區</t>
  </si>
  <si>
    <t>塊</t>
  </si>
  <si>
    <t>支</t>
  </si>
  <si>
    <t>台</t>
  </si>
  <si>
    <t>支</t>
  </si>
  <si>
    <t>支</t>
  </si>
  <si>
    <t>覆蓋防蚊蠅</t>
  </si>
  <si>
    <t>堆肥容器</t>
  </si>
  <si>
    <t>掃落葉時使用</t>
  </si>
  <si>
    <t>掃落葉</t>
  </si>
  <si>
    <t>榮源國中</t>
  </si>
  <si>
    <t>廚餘堆肥桶</t>
  </si>
  <si>
    <t>堆肥介質</t>
  </si>
  <si>
    <t>夾子</t>
  </si>
  <si>
    <t>推車</t>
  </si>
  <si>
    <t>水桶</t>
  </si>
  <si>
    <t>回收桶</t>
  </si>
  <si>
    <t>鐵扒</t>
  </si>
  <si>
    <t>鏟子</t>
  </si>
  <si>
    <t>綿質手套</t>
  </si>
  <si>
    <t>雜支</t>
  </si>
  <si>
    <t>個</t>
  </si>
  <si>
    <t>包</t>
  </si>
  <si>
    <t>台</t>
  </si>
  <si>
    <t>式</t>
  </si>
  <si>
    <t>打</t>
  </si>
  <si>
    <t>支</t>
  </si>
  <si>
    <t>個</t>
  </si>
  <si>
    <t>1台</t>
  </si>
  <si>
    <t>宜蘭國中</t>
  </si>
  <si>
    <t>實心輪手推車</t>
  </si>
  <si>
    <t>塑鋼搬運箱</t>
  </si>
  <si>
    <t>85*62*45cm</t>
  </si>
  <si>
    <t>60*120cm，十吋實心輪</t>
  </si>
  <si>
    <t>含蓋、下方出水孔圓形桶--300公升容量、直徑80cm、高81cm</t>
  </si>
  <si>
    <t>個</t>
  </si>
  <si>
    <t>台</t>
  </si>
  <si>
    <t>蘇澳國中</t>
  </si>
  <si>
    <t>保溫堆肥箱</t>
  </si>
  <si>
    <t>教育解說牌</t>
  </si>
  <si>
    <t>學習手冊印製</t>
  </si>
  <si>
    <t>雜支</t>
  </si>
  <si>
    <t>本</t>
  </si>
  <si>
    <t>凱旋國中</t>
  </si>
  <si>
    <t>附蓋加厚落葉堆肥桶</t>
  </si>
  <si>
    <t>附加蓋子以利菌種作用</t>
  </si>
  <si>
    <t>落葉堆肥分解劑</t>
  </si>
  <si>
    <t>鐵圓鍬</t>
  </si>
  <si>
    <t>翻攪及整理腐植土搬運</t>
  </si>
  <si>
    <t>組</t>
  </si>
  <si>
    <t>瓶</t>
  </si>
  <si>
    <t>支</t>
  </si>
  <si>
    <t>支</t>
  </si>
  <si>
    <t>文化國中</t>
  </si>
  <si>
    <t>水泥空心磚(小)</t>
  </si>
  <si>
    <t>水泥空心磚(大)</t>
  </si>
  <si>
    <t>水泥、砂</t>
  </si>
  <si>
    <t>木板</t>
  </si>
  <si>
    <t>工資</t>
  </si>
  <si>
    <t>式</t>
  </si>
  <si>
    <t>式</t>
  </si>
  <si>
    <t>天</t>
  </si>
  <si>
    <t>H20*W40*L20</t>
  </si>
  <si>
    <t>H20*W20*L20</t>
  </si>
  <si>
    <t>門板用</t>
  </si>
  <si>
    <t>牆體、門板施作</t>
  </si>
  <si>
    <t>竹掃把</t>
  </si>
  <si>
    <t>落葉堆肥桶</t>
  </si>
  <si>
    <t>玉田國小</t>
  </si>
  <si>
    <t>座</t>
  </si>
  <si>
    <t>蘇澳國小</t>
  </si>
  <si>
    <t>C型鋼</t>
  </si>
  <si>
    <t>鋁格網</t>
  </si>
  <si>
    <t>水泥</t>
  </si>
  <si>
    <t>設置簡易落葉堆肥槽</t>
  </si>
  <si>
    <t>支</t>
  </si>
  <si>
    <t>包</t>
  </si>
  <si>
    <t>慈心華德福小學</t>
  </si>
  <si>
    <t>柵欄圍籬材料</t>
  </si>
  <si>
    <t>鋸子</t>
  </si>
  <si>
    <t>鐮刀</t>
  </si>
  <si>
    <t>支</t>
  </si>
  <si>
    <t>中山國小</t>
  </si>
  <si>
    <t>大型垃圾桶</t>
  </si>
  <si>
    <t>畚箕</t>
  </si>
  <si>
    <t>小型垃圾桶</t>
  </si>
  <si>
    <t>大鏟子</t>
  </si>
  <si>
    <t>堆肥工具置物櫃</t>
  </si>
  <si>
    <t>落葉堆放用</t>
  </si>
  <si>
    <t>落葉收放用</t>
  </si>
  <si>
    <t>有機土裝桶用</t>
  </si>
  <si>
    <t>堆肥工具放置集中管理用</t>
  </si>
  <si>
    <t>組</t>
  </si>
  <si>
    <t>支</t>
  </si>
  <si>
    <t>萬富國小</t>
  </si>
  <si>
    <t>每個24公升，設置於廚房後方空地</t>
  </si>
  <si>
    <t>加速廚餘分解，並且不易產生臭味</t>
  </si>
  <si>
    <t>於校園菜畦旁空地設置，用來堆放校園落葉。長5M*寬3M高0.9M    材料:紅肉柳鞍</t>
  </si>
  <si>
    <t>包</t>
  </si>
  <si>
    <t>式</t>
  </si>
  <si>
    <t>大福國小</t>
  </si>
  <si>
    <t>自製落葉堆肥區</t>
  </si>
  <si>
    <t>堆肥翻攪用具</t>
  </si>
  <si>
    <t>灑水管線、用具</t>
  </si>
  <si>
    <t>解說、告示牌</t>
  </si>
  <si>
    <t>(磚頭、水泥、遮光布)堆砌落葉堆肥區</t>
  </si>
  <si>
    <t>翻攪落葉用</t>
  </si>
  <si>
    <t>灑水用</t>
  </si>
  <si>
    <t>教育解說用</t>
  </si>
  <si>
    <t>紙張、文具、資料夾</t>
  </si>
  <si>
    <t>式</t>
  </si>
  <si>
    <t>座</t>
  </si>
  <si>
    <t>套</t>
  </si>
  <si>
    <t>武淵國小</t>
  </si>
  <si>
    <t>預拌混凝土</t>
  </si>
  <si>
    <t>磚塊</t>
  </si>
  <si>
    <t>鋼筋(3分鐵)</t>
  </si>
  <si>
    <t>水泥</t>
  </si>
  <si>
    <t>砂子</t>
  </si>
  <si>
    <t>發酵菌種包</t>
  </si>
  <si>
    <t>標示排(鋁製)</t>
  </si>
  <si>
    <t>鐵釘(2-3吋)</t>
  </si>
  <si>
    <t>手推車</t>
  </si>
  <si>
    <t>帆布</t>
  </si>
  <si>
    <t>鏟子圓鍬</t>
  </si>
  <si>
    <t>堆肥翻鏟</t>
  </si>
  <si>
    <t>鐵絲</t>
  </si>
  <si>
    <t>地基打底</t>
  </si>
  <si>
    <t>堆肥場之牆面</t>
  </si>
  <si>
    <t>砌磚牆時聯結磚塊接著</t>
  </si>
  <si>
    <t>廚餘、樹葉加速熟成堆肥</t>
  </si>
  <si>
    <t>標示堆肥場不同槽區</t>
  </si>
  <si>
    <t>地基打底釘外框模板</t>
  </si>
  <si>
    <t>收集、搬運</t>
  </si>
  <si>
    <r>
      <t>m</t>
    </r>
    <r>
      <rPr>
        <vertAlign val="superscript"/>
        <sz val="14"/>
        <rFont val="新細明體"/>
        <family val="1"/>
      </rPr>
      <t>3</t>
    </r>
  </si>
  <si>
    <t>塊</t>
  </si>
  <si>
    <t>公斤</t>
  </si>
  <si>
    <t>公斤</t>
  </si>
  <si>
    <t>台</t>
  </si>
  <si>
    <r>
      <t>m</t>
    </r>
    <r>
      <rPr>
        <vertAlign val="superscript"/>
        <sz val="14"/>
        <rFont val="新細明體"/>
        <family val="1"/>
      </rPr>
      <t>2</t>
    </r>
  </si>
  <si>
    <t>蓋於堆肥場上方防止雨水滲入造成潮濕</t>
  </si>
  <si>
    <t>翻動堆肥</t>
  </si>
  <si>
    <t>地基打底綁鋼筋</t>
  </si>
  <si>
    <t>收集廚房菜葉果皮與班級廚餘</t>
  </si>
  <si>
    <t>桶</t>
  </si>
  <si>
    <t>把</t>
  </si>
  <si>
    <t>把</t>
  </si>
  <si>
    <t>塊</t>
  </si>
  <si>
    <t>核給1個(*貴校100年曾獲補助2個)</t>
  </si>
  <si>
    <t>訂置落葉堆肥箱</t>
  </si>
  <si>
    <t>個</t>
  </si>
  <si>
    <t>核給3個</t>
  </si>
  <si>
    <t>核給一台</t>
  </si>
  <si>
    <t>3天</t>
  </si>
  <si>
    <t>木製圍籬</t>
  </si>
  <si>
    <t>廚餘堆肥活菌</t>
  </si>
  <si>
    <t>1台</t>
  </si>
  <si>
    <t>核給6個</t>
  </si>
  <si>
    <t>核給8個</t>
  </si>
  <si>
    <t>總額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</si>
</sst>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新細明體"/>
      <family val="1"/>
    </font>
    <font>
      <sz val="11"/>
      <name val="新細明體"/>
      <family val="1"/>
    </font>
    <font>
      <sz val="11"/>
      <color indexed="10"/>
      <name val="新細明體"/>
      <family val="1"/>
    </font>
    <font>
      <vertAlign val="superscript"/>
      <sz val="14"/>
      <name val="新細明體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wrapText="1"/>
    </xf>
    <xf numFmtId="176" fontId="0" fillId="0" borderId="0" xfId="0" applyNumberFormat="1" applyFont="1" applyAlignment="1">
      <alignment horizontal="center" vertical="center" textRotation="255" shrinkToFit="1"/>
    </xf>
    <xf numFmtId="176" fontId="0" fillId="0" borderId="1" xfId="0" applyNumberFormat="1" applyFont="1" applyBorder="1" applyAlignment="1">
      <alignment horizontal="left"/>
    </xf>
    <xf numFmtId="176" fontId="0" fillId="0" borderId="1" xfId="0" applyNumberFormat="1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vertical="center" wrapText="1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left" wrapText="1"/>
    </xf>
    <xf numFmtId="176" fontId="2" fillId="0" borderId="2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center" wrapText="1"/>
    </xf>
    <xf numFmtId="176" fontId="2" fillId="0" borderId="3" xfId="0" applyNumberFormat="1" applyFont="1" applyBorder="1" applyAlignment="1">
      <alignment horizontal="center"/>
    </xf>
    <xf numFmtId="176" fontId="2" fillId="0" borderId="3" xfId="0" applyNumberFormat="1" applyFont="1" applyBorder="1" applyAlignment="1">
      <alignment horizontal="center" wrapText="1"/>
    </xf>
    <xf numFmtId="176" fontId="2" fillId="0" borderId="2" xfId="0" applyNumberFormat="1" applyFont="1" applyFill="1" applyBorder="1" applyAlignment="1">
      <alignment horizontal="center"/>
    </xf>
    <xf numFmtId="176" fontId="2" fillId="0" borderId="1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left"/>
    </xf>
    <xf numFmtId="176" fontId="0" fillId="0" borderId="4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right"/>
    </xf>
    <xf numFmtId="176" fontId="2" fillId="0" borderId="3" xfId="0" applyNumberFormat="1" applyFont="1" applyFill="1" applyBorder="1" applyAlignment="1">
      <alignment horizontal="right"/>
    </xf>
    <xf numFmtId="176" fontId="2" fillId="0" borderId="4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shrinkToFit="1"/>
    </xf>
    <xf numFmtId="0" fontId="6" fillId="0" borderId="6" xfId="0" applyFont="1" applyBorder="1" applyAlignment="1">
      <alignment shrinkToFit="1"/>
    </xf>
    <xf numFmtId="0" fontId="6" fillId="0" borderId="7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6" fillId="0" borderId="0" xfId="0" applyFont="1" applyAlignment="1">
      <alignment shrinkToFit="1"/>
    </xf>
    <xf numFmtId="0" fontId="3" fillId="0" borderId="6" xfId="0" applyFont="1" applyBorder="1" applyAlignment="1">
      <alignment wrapText="1" shrinkToFit="1"/>
    </xf>
    <xf numFmtId="0" fontId="3" fillId="0" borderId="6" xfId="0" applyFont="1" applyBorder="1" applyAlignment="1">
      <alignment vertical="top" wrapText="1" shrinkToFit="1"/>
    </xf>
    <xf numFmtId="0" fontId="3" fillId="0" borderId="6" xfId="0" applyFont="1" applyBorder="1" applyAlignment="1">
      <alignment shrinkToFit="1"/>
    </xf>
    <xf numFmtId="176" fontId="6" fillId="0" borderId="1" xfId="0" applyNumberFormat="1" applyFont="1" applyBorder="1" applyAlignment="1">
      <alignment horizontal="left" wrapText="1"/>
    </xf>
    <xf numFmtId="176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left" vertical="center" wrapText="1"/>
    </xf>
    <xf numFmtId="176" fontId="6" fillId="0" borderId="4" xfId="0" applyNumberFormat="1" applyFont="1" applyBorder="1" applyAlignment="1">
      <alignment vertical="center" wrapText="1"/>
    </xf>
    <xf numFmtId="176" fontId="5" fillId="0" borderId="2" xfId="0" applyNumberFormat="1" applyFont="1" applyBorder="1" applyAlignment="1">
      <alignment horizontal="center"/>
    </xf>
    <xf numFmtId="176" fontId="5" fillId="0" borderId="2" xfId="0" applyNumberFormat="1" applyFont="1" applyBorder="1" applyAlignment="1">
      <alignment horizontal="center" wrapText="1"/>
    </xf>
    <xf numFmtId="176" fontId="5" fillId="0" borderId="2" xfId="0" applyNumberFormat="1" applyFont="1" applyFill="1" applyBorder="1" applyAlignment="1">
      <alignment horizontal="center"/>
    </xf>
    <xf numFmtId="176" fontId="4" fillId="0" borderId="1" xfId="0" applyNumberFormat="1" applyFont="1" applyBorder="1" applyAlignment="1">
      <alignment horizontal="center" wrapText="1"/>
    </xf>
    <xf numFmtId="176" fontId="5" fillId="0" borderId="1" xfId="0" applyNumberFormat="1" applyFont="1" applyBorder="1" applyAlignment="1">
      <alignment horizontal="center"/>
    </xf>
    <xf numFmtId="176" fontId="5" fillId="0" borderId="1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center" wrapText="1"/>
    </xf>
    <xf numFmtId="176" fontId="5" fillId="0" borderId="3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 wrapText="1"/>
    </xf>
    <xf numFmtId="176" fontId="5" fillId="0" borderId="3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vertical="center" shrinkToFit="1"/>
    </xf>
    <xf numFmtId="176" fontId="2" fillId="0" borderId="4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center" wrapText="1"/>
    </xf>
    <xf numFmtId="176" fontId="2" fillId="0" borderId="4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center"/>
    </xf>
    <xf numFmtId="176" fontId="2" fillId="0" borderId="8" xfId="0" applyNumberFormat="1" applyFont="1" applyBorder="1" applyAlignment="1">
      <alignment horizontal="center" wrapText="1"/>
    </xf>
    <xf numFmtId="176" fontId="2" fillId="0" borderId="8" xfId="0" applyNumberFormat="1" applyFont="1" applyFill="1" applyBorder="1" applyAlignment="1">
      <alignment horizontal="center"/>
    </xf>
    <xf numFmtId="0" fontId="6" fillId="0" borderId="9" xfId="0" applyFont="1" applyBorder="1" applyAlignment="1">
      <alignment shrinkToFit="1"/>
    </xf>
    <xf numFmtId="176" fontId="0" fillId="0" borderId="8" xfId="0" applyNumberFormat="1" applyFont="1" applyBorder="1" applyAlignment="1">
      <alignment horizontal="center"/>
    </xf>
    <xf numFmtId="0" fontId="6" fillId="0" borderId="10" xfId="0" applyFont="1" applyBorder="1" applyAlignment="1">
      <alignment shrinkToFit="1"/>
    </xf>
    <xf numFmtId="176" fontId="2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 wrapText="1"/>
    </xf>
    <xf numFmtId="176" fontId="2" fillId="0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shrinkToFit="1"/>
    </xf>
    <xf numFmtId="176" fontId="2" fillId="0" borderId="13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vertical="center" textRotation="255" shrinkToFit="1"/>
    </xf>
    <xf numFmtId="176" fontId="0" fillId="0" borderId="15" xfId="0" applyNumberFormat="1" applyFont="1" applyBorder="1" applyAlignment="1">
      <alignment vertical="center" textRotation="255" shrinkToFit="1"/>
    </xf>
    <xf numFmtId="176" fontId="0" fillId="0" borderId="16" xfId="0" applyNumberFormat="1" applyFont="1" applyBorder="1" applyAlignment="1">
      <alignment vertical="center" textRotation="255" shrinkToFit="1"/>
    </xf>
    <xf numFmtId="176" fontId="6" fillId="0" borderId="11" xfId="0" applyNumberFormat="1" applyFont="1" applyBorder="1" applyAlignment="1">
      <alignment horizontal="left" wrapText="1"/>
    </xf>
    <xf numFmtId="176" fontId="2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6" fontId="6" fillId="0" borderId="12" xfId="0" applyNumberFormat="1" applyFont="1" applyFill="1" applyBorder="1" applyAlignment="1">
      <alignment horizontal="center" shrinkToFit="1"/>
    </xf>
    <xf numFmtId="0" fontId="6" fillId="0" borderId="17" xfId="0" applyFont="1" applyBorder="1" applyAlignment="1">
      <alignment shrinkToFit="1"/>
    </xf>
    <xf numFmtId="0" fontId="6" fillId="0" borderId="18" xfId="0" applyFont="1" applyBorder="1" applyAlignment="1">
      <alignment shrinkToFit="1"/>
    </xf>
    <xf numFmtId="0" fontId="6" fillId="0" borderId="19" xfId="0" applyFont="1" applyBorder="1" applyAlignment="1">
      <alignment shrinkToFit="1"/>
    </xf>
    <xf numFmtId="176" fontId="6" fillId="0" borderId="20" xfId="0" applyNumberFormat="1" applyFont="1" applyFill="1" applyBorder="1" applyAlignment="1">
      <alignment horizontal="center" shrinkToFit="1"/>
    </xf>
    <xf numFmtId="176" fontId="6" fillId="0" borderId="1" xfId="0" applyNumberFormat="1" applyFont="1" applyBorder="1" applyAlignment="1">
      <alignment horizontal="center" wrapText="1"/>
    </xf>
    <xf numFmtId="176" fontId="2" fillId="0" borderId="21" xfId="0" applyNumberFormat="1" applyFont="1" applyBorder="1" applyAlignment="1">
      <alignment horizontal="center" wrapText="1"/>
    </xf>
    <xf numFmtId="176" fontId="2" fillId="0" borderId="21" xfId="0" applyNumberFormat="1" applyFont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6" fillId="0" borderId="22" xfId="0" applyNumberFormat="1" applyFont="1" applyFill="1" applyBorder="1" applyAlignment="1">
      <alignment horizontal="center" shrinkToFit="1"/>
    </xf>
    <xf numFmtId="176" fontId="6" fillId="0" borderId="4" xfId="0" applyNumberFormat="1" applyFont="1" applyBorder="1" applyAlignment="1">
      <alignment horizontal="center" wrapText="1"/>
    </xf>
    <xf numFmtId="176" fontId="0" fillId="0" borderId="0" xfId="0" applyNumberFormat="1" applyAlignment="1">
      <alignment/>
    </xf>
    <xf numFmtId="176" fontId="2" fillId="0" borderId="23" xfId="0" applyNumberFormat="1" applyFont="1" applyBorder="1" applyAlignment="1">
      <alignment horizont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 textRotation="255" shrinkToFit="1"/>
    </xf>
    <xf numFmtId="176" fontId="0" fillId="0" borderId="15" xfId="0" applyNumberFormat="1" applyFont="1" applyBorder="1" applyAlignment="1">
      <alignment horizontal="center" vertical="center" textRotation="255" shrinkToFit="1"/>
    </xf>
    <xf numFmtId="176" fontId="0" fillId="0" borderId="16" xfId="0" applyNumberFormat="1" applyFont="1" applyBorder="1" applyAlignment="1">
      <alignment horizontal="center" vertical="center" textRotation="255" shrinkToFit="1"/>
    </xf>
    <xf numFmtId="176" fontId="0" fillId="0" borderId="2" xfId="0" applyNumberFormat="1" applyFont="1" applyBorder="1" applyAlignment="1">
      <alignment horizontal="center" vertical="center" textRotation="255" shrinkToFit="1"/>
    </xf>
    <xf numFmtId="176" fontId="0" fillId="0" borderId="1" xfId="0" applyNumberFormat="1" applyFont="1" applyBorder="1" applyAlignment="1">
      <alignment horizontal="center" vertical="center" textRotation="255" shrinkToFit="1"/>
    </xf>
    <xf numFmtId="176" fontId="0" fillId="0" borderId="3" xfId="0" applyNumberFormat="1" applyFont="1" applyBorder="1" applyAlignment="1">
      <alignment horizontal="center" vertical="center" textRotation="255" shrinkToFit="1"/>
    </xf>
    <xf numFmtId="176" fontId="0" fillId="0" borderId="4" xfId="0" applyNumberFormat="1" applyFont="1" applyBorder="1" applyAlignment="1">
      <alignment horizontal="center" vertical="center" textRotation="255" shrinkToFit="1"/>
    </xf>
    <xf numFmtId="176" fontId="6" fillId="0" borderId="27" xfId="0" applyNumberFormat="1" applyFont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textRotation="255" shrinkToFit="1"/>
    </xf>
    <xf numFmtId="176" fontId="0" fillId="0" borderId="1" xfId="0" applyNumberFormat="1" applyFont="1" applyFill="1" applyBorder="1" applyAlignment="1">
      <alignment horizontal="center" vertical="center" textRotation="255" shrinkToFit="1"/>
    </xf>
    <xf numFmtId="176" fontId="0" fillId="0" borderId="3" xfId="0" applyNumberFormat="1" applyFont="1" applyFill="1" applyBorder="1" applyAlignment="1">
      <alignment horizontal="center" vertical="center" textRotation="255" shrinkToFit="1"/>
    </xf>
    <xf numFmtId="176" fontId="7" fillId="0" borderId="24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center" vertical="center" textRotation="255" shrinkToFit="1"/>
    </xf>
    <xf numFmtId="176" fontId="4" fillId="0" borderId="1" xfId="0" applyNumberFormat="1" applyFont="1" applyBorder="1" applyAlignment="1">
      <alignment horizontal="center" vertical="center" textRotation="255" shrinkToFit="1"/>
    </xf>
    <xf numFmtId="176" fontId="4" fillId="0" borderId="3" xfId="0" applyNumberFormat="1" applyFont="1" applyBorder="1" applyAlignment="1">
      <alignment horizontal="center" vertical="center" textRotation="255" shrinkToFit="1"/>
    </xf>
    <xf numFmtId="176" fontId="3" fillId="0" borderId="14" xfId="0" applyNumberFormat="1" applyFont="1" applyBorder="1" applyAlignment="1">
      <alignment horizontal="center" vertical="center" textRotation="255" wrapText="1" shrinkToFi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 shrinkToFit="1"/>
    </xf>
    <xf numFmtId="0" fontId="6" fillId="0" borderId="28" xfId="0" applyFont="1" applyBorder="1" applyAlignment="1">
      <alignment horizontal="left" vertical="top" wrapText="1" shrinkToFit="1"/>
    </xf>
    <xf numFmtId="0" fontId="3" fillId="0" borderId="29" xfId="0" applyFont="1" applyBorder="1" applyAlignment="1">
      <alignment horizontal="left" vertical="top" wrapText="1" shrinkToFit="1"/>
    </xf>
    <xf numFmtId="0" fontId="3" fillId="0" borderId="30" xfId="0" applyFont="1" applyBorder="1" applyAlignment="1">
      <alignment horizontal="left" vertical="top" wrapText="1" shrinkToFit="1"/>
    </xf>
    <xf numFmtId="0" fontId="3" fillId="0" borderId="28" xfId="0" applyFont="1" applyBorder="1" applyAlignment="1">
      <alignment horizontal="left" vertical="top" wrapText="1" shrinkToFit="1"/>
    </xf>
    <xf numFmtId="0" fontId="6" fillId="0" borderId="10" xfId="0" applyFont="1" applyBorder="1" applyAlignment="1">
      <alignment horizontal="center" vertical="top" wrapText="1" shrinkToFit="1"/>
    </xf>
    <xf numFmtId="0" fontId="6" fillId="0" borderId="30" xfId="0" applyFont="1" applyBorder="1" applyAlignment="1">
      <alignment horizontal="center" vertical="top" wrapText="1" shrinkToFit="1"/>
    </xf>
    <xf numFmtId="0" fontId="6" fillId="0" borderId="28" xfId="0" applyFont="1" applyBorder="1" applyAlignment="1">
      <alignment horizontal="center" vertical="top" wrapText="1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top" wrapText="1" shrinkToFit="1"/>
    </xf>
    <xf numFmtId="0" fontId="6" fillId="0" borderId="31" xfId="0" applyFont="1" applyBorder="1" applyAlignment="1">
      <alignment horizontal="left" vertical="top" wrapText="1" shrinkToFi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176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76" fontId="6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6" fontId="6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76" fontId="0" fillId="0" borderId="21" xfId="0" applyNumberFormat="1" applyFont="1" applyBorder="1" applyAlignment="1">
      <alignment horizontal="center" vertical="center" textRotation="255" shrinkToFit="1"/>
    </xf>
    <xf numFmtId="176" fontId="0" fillId="0" borderId="32" xfId="0" applyNumberFormat="1" applyFont="1" applyBorder="1" applyAlignment="1">
      <alignment horizontal="center" vertical="center" textRotation="255" shrinkToFit="1"/>
    </xf>
    <xf numFmtId="0" fontId="6" fillId="0" borderId="39" xfId="0" applyFont="1" applyBorder="1" applyAlignment="1">
      <alignment horizontal="left" vertical="top" wrapText="1" shrinkToFit="1"/>
    </xf>
    <xf numFmtId="176" fontId="6" fillId="0" borderId="40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 textRotation="255" shrinkToFit="1"/>
    </xf>
    <xf numFmtId="176" fontId="0" fillId="0" borderId="34" xfId="0" applyNumberFormat="1" applyFont="1" applyBorder="1" applyAlignment="1">
      <alignment horizontal="center" vertical="center" textRotation="255" shrinkToFit="1"/>
    </xf>
    <xf numFmtId="176" fontId="0" fillId="0" borderId="35" xfId="0" applyNumberFormat="1" applyFont="1" applyBorder="1" applyAlignment="1">
      <alignment horizontal="center" vertical="center" textRotation="255" shrinkToFit="1"/>
    </xf>
    <xf numFmtId="176" fontId="0" fillId="0" borderId="8" xfId="0" applyNumberFormat="1" applyFont="1" applyBorder="1" applyAlignment="1">
      <alignment horizontal="center" vertical="center" textRotation="255" shrinkToFit="1"/>
    </xf>
    <xf numFmtId="176" fontId="2" fillId="0" borderId="0" xfId="0" applyNumberFormat="1" applyFont="1" applyBorder="1" applyAlignment="1">
      <alignment horizontal="center"/>
    </xf>
    <xf numFmtId="176" fontId="6" fillId="0" borderId="43" xfId="0" applyNumberFormat="1" applyFont="1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view="pageBreakPreview" zoomScaleSheetLayoutView="100" workbookViewId="0" topLeftCell="A130">
      <selection activeCell="G141" sqref="G141"/>
    </sheetView>
  </sheetViews>
  <sheetFormatPr defaultColWidth="9.00390625" defaultRowHeight="16.5"/>
  <cols>
    <col min="1" max="1" width="3.25390625" style="29" customWidth="1"/>
    <col min="2" max="2" width="4.00390625" style="7" customWidth="1"/>
    <col min="3" max="3" width="17.00390625" style="2" customWidth="1"/>
    <col min="4" max="4" width="12.00390625" style="6" customWidth="1"/>
    <col min="5" max="6" width="7.00390625" style="2" customWidth="1"/>
    <col min="7" max="7" width="9.00390625" style="2" customWidth="1"/>
    <col min="8" max="8" width="10.75390625" style="2" customWidth="1"/>
    <col min="9" max="9" width="10.75390625" style="0" customWidth="1"/>
    <col min="10" max="10" width="10.625" style="34" customWidth="1"/>
    <col min="11" max="16384" width="9.00390625" style="2" customWidth="1"/>
  </cols>
  <sheetData>
    <row r="1" spans="3:9" ht="20.25" thickBot="1">
      <c r="C1" s="94" t="s">
        <v>170</v>
      </c>
      <c r="D1" s="94"/>
      <c r="E1" s="94"/>
      <c r="F1" s="94"/>
      <c r="G1" s="94"/>
      <c r="H1" s="94"/>
      <c r="I1" s="94"/>
    </row>
    <row r="2" spans="1:10" ht="20.25" thickTop="1">
      <c r="A2" s="95">
        <v>1</v>
      </c>
      <c r="B2" s="101" t="s">
        <v>132</v>
      </c>
      <c r="C2" s="14" t="s">
        <v>0</v>
      </c>
      <c r="D2" s="15" t="s">
        <v>4</v>
      </c>
      <c r="E2" s="14" t="s">
        <v>1</v>
      </c>
      <c r="F2" s="14" t="s">
        <v>2</v>
      </c>
      <c r="G2" s="14" t="s">
        <v>7</v>
      </c>
      <c r="H2" s="14" t="s">
        <v>149</v>
      </c>
      <c r="I2" s="18" t="s">
        <v>148</v>
      </c>
      <c r="J2" s="30" t="s">
        <v>150</v>
      </c>
    </row>
    <row r="3" spans="1:10" ht="32.25">
      <c r="A3" s="96"/>
      <c r="B3" s="102"/>
      <c r="C3" s="8" t="s">
        <v>173</v>
      </c>
      <c r="D3" s="38" t="s">
        <v>172</v>
      </c>
      <c r="E3" s="3">
        <v>50</v>
      </c>
      <c r="F3" s="3" t="s">
        <v>171</v>
      </c>
      <c r="G3" s="19">
        <v>80</v>
      </c>
      <c r="H3" s="19">
        <f aca="true" t="shared" si="0" ref="H3:H8">E3*G3</f>
        <v>4000</v>
      </c>
      <c r="I3" s="19">
        <v>0</v>
      </c>
      <c r="J3" s="31"/>
    </row>
    <row r="4" spans="1:10" ht="32.25">
      <c r="A4" s="96"/>
      <c r="B4" s="102"/>
      <c r="C4" s="8" t="s">
        <v>174</v>
      </c>
      <c r="D4" s="38" t="s">
        <v>175</v>
      </c>
      <c r="E4" s="3">
        <v>50</v>
      </c>
      <c r="F4" s="3" t="s">
        <v>171</v>
      </c>
      <c r="G4" s="19">
        <v>80</v>
      </c>
      <c r="H4" s="19">
        <f t="shared" si="0"/>
        <v>4000</v>
      </c>
      <c r="I4" s="19">
        <v>0</v>
      </c>
      <c r="J4" s="31"/>
    </row>
    <row r="5" spans="1:10" ht="19.5">
      <c r="A5" s="96"/>
      <c r="B5" s="102"/>
      <c r="C5" s="8" t="s">
        <v>9</v>
      </c>
      <c r="D5" s="38" t="s">
        <v>176</v>
      </c>
      <c r="E5" s="3">
        <v>250</v>
      </c>
      <c r="F5" s="3" t="s">
        <v>6</v>
      </c>
      <c r="G5" s="19">
        <v>8</v>
      </c>
      <c r="H5" s="19">
        <f t="shared" si="0"/>
        <v>2000</v>
      </c>
      <c r="I5" s="19">
        <v>0</v>
      </c>
      <c r="J5" s="31"/>
    </row>
    <row r="6" spans="1:10" ht="19.5">
      <c r="A6" s="96"/>
      <c r="B6" s="102"/>
      <c r="C6" s="8" t="s">
        <v>177</v>
      </c>
      <c r="D6" s="38" t="s">
        <v>176</v>
      </c>
      <c r="E6" s="3">
        <v>10</v>
      </c>
      <c r="F6" s="3" t="s">
        <v>6</v>
      </c>
      <c r="G6" s="19">
        <v>300</v>
      </c>
      <c r="H6" s="19">
        <f t="shared" si="0"/>
        <v>3000</v>
      </c>
      <c r="I6" s="19">
        <v>3000</v>
      </c>
      <c r="J6" s="31"/>
    </row>
    <row r="7" spans="1:10" ht="19.5">
      <c r="A7" s="96"/>
      <c r="B7" s="102"/>
      <c r="C7" s="8" t="s">
        <v>178</v>
      </c>
      <c r="D7" s="38" t="s">
        <v>176</v>
      </c>
      <c r="E7" s="3">
        <v>10</v>
      </c>
      <c r="F7" s="3" t="s">
        <v>6</v>
      </c>
      <c r="G7" s="19">
        <v>500</v>
      </c>
      <c r="H7" s="19">
        <f t="shared" si="0"/>
        <v>5000</v>
      </c>
      <c r="I7" s="19">
        <v>5000</v>
      </c>
      <c r="J7" s="31"/>
    </row>
    <row r="8" spans="1:10" ht="19.5">
      <c r="A8" s="96"/>
      <c r="B8" s="102"/>
      <c r="C8" s="8" t="s">
        <v>179</v>
      </c>
      <c r="D8" s="38" t="s">
        <v>176</v>
      </c>
      <c r="E8" s="3">
        <v>6</v>
      </c>
      <c r="F8" s="3" t="s">
        <v>131</v>
      </c>
      <c r="G8" s="19">
        <v>3000</v>
      </c>
      <c r="H8" s="19">
        <f t="shared" si="0"/>
        <v>18000</v>
      </c>
      <c r="I8" s="19">
        <v>0</v>
      </c>
      <c r="J8" s="31"/>
    </row>
    <row r="9" spans="1:10" ht="19.5">
      <c r="A9" s="96"/>
      <c r="B9" s="102"/>
      <c r="C9" s="8"/>
      <c r="D9" s="38"/>
      <c r="E9" s="3"/>
      <c r="F9" s="3"/>
      <c r="G9" s="19"/>
      <c r="H9" s="19"/>
      <c r="I9" s="19"/>
      <c r="J9" s="31"/>
    </row>
    <row r="10" spans="1:10" ht="20.25" thickBot="1">
      <c r="A10" s="97"/>
      <c r="B10" s="103"/>
      <c r="C10" s="16" t="s">
        <v>13</v>
      </c>
      <c r="D10" s="17"/>
      <c r="E10" s="16"/>
      <c r="F10" s="16"/>
      <c r="G10" s="16"/>
      <c r="H10" s="20">
        <f>SUM(H3:H9)</f>
        <v>36000</v>
      </c>
      <c r="I10" s="20">
        <f>SUM(I3:I9)</f>
        <v>8000</v>
      </c>
      <c r="J10" s="32"/>
    </row>
    <row r="11" spans="1:10" ht="20.25" customHeight="1" thickTop="1">
      <c r="A11" s="95">
        <v>2</v>
      </c>
      <c r="B11" s="98" t="s">
        <v>113</v>
      </c>
      <c r="C11" s="14" t="s">
        <v>0</v>
      </c>
      <c r="D11" s="15" t="s">
        <v>4</v>
      </c>
      <c r="E11" s="14" t="s">
        <v>1</v>
      </c>
      <c r="F11" s="14" t="s">
        <v>2</v>
      </c>
      <c r="G11" s="14" t="s">
        <v>7</v>
      </c>
      <c r="H11" s="14" t="s">
        <v>3</v>
      </c>
      <c r="I11" s="18" t="s">
        <v>148</v>
      </c>
      <c r="J11" s="33"/>
    </row>
    <row r="12" spans="1:10" ht="48" customHeight="1">
      <c r="A12" s="96"/>
      <c r="B12" s="99"/>
      <c r="C12" s="8" t="s">
        <v>76</v>
      </c>
      <c r="D12" s="38" t="s">
        <v>112</v>
      </c>
      <c r="E12" s="3">
        <v>3</v>
      </c>
      <c r="F12" s="3" t="s">
        <v>6</v>
      </c>
      <c r="G12" s="19">
        <v>10000</v>
      </c>
      <c r="H12" s="19">
        <f>E12*G12</f>
        <v>30000</v>
      </c>
      <c r="I12" s="19">
        <v>9800</v>
      </c>
      <c r="J12" s="119" t="s">
        <v>180</v>
      </c>
    </row>
    <row r="13" spans="1:10" ht="20.25" thickBot="1">
      <c r="A13" s="97"/>
      <c r="B13" s="100"/>
      <c r="C13" s="16" t="s">
        <v>13</v>
      </c>
      <c r="D13" s="17"/>
      <c r="E13" s="16"/>
      <c r="F13" s="16"/>
      <c r="G13" s="20"/>
      <c r="H13" s="20">
        <f>SUM(H12)</f>
        <v>30000</v>
      </c>
      <c r="I13" s="19">
        <f>SUM(I12)</f>
        <v>9800</v>
      </c>
      <c r="J13" s="120"/>
    </row>
    <row r="14" spans="1:10" ht="20.25" customHeight="1" thickTop="1">
      <c r="A14" s="95">
        <v>3</v>
      </c>
      <c r="B14" s="74" t="s">
        <v>181</v>
      </c>
      <c r="C14" s="14" t="s">
        <v>0</v>
      </c>
      <c r="D14" s="15" t="s">
        <v>4</v>
      </c>
      <c r="E14" s="14" t="s">
        <v>1</v>
      </c>
      <c r="F14" s="14" t="s">
        <v>2</v>
      </c>
      <c r="G14" s="14" t="s">
        <v>7</v>
      </c>
      <c r="H14" s="14" t="s">
        <v>3</v>
      </c>
      <c r="I14" s="18" t="s">
        <v>148</v>
      </c>
      <c r="J14" s="33"/>
    </row>
    <row r="15" spans="1:10" ht="19.5">
      <c r="A15" s="96"/>
      <c r="B15" s="75"/>
      <c r="C15" s="65" t="s">
        <v>182</v>
      </c>
      <c r="D15" s="62"/>
      <c r="E15" s="61"/>
      <c r="F15" s="61"/>
      <c r="G15" s="61"/>
      <c r="H15" s="61"/>
      <c r="I15" s="63"/>
      <c r="J15" s="64"/>
    </row>
    <row r="16" spans="1:10" ht="26.25" customHeight="1" thickBot="1">
      <c r="A16" s="97"/>
      <c r="B16" s="76"/>
      <c r="C16" s="65"/>
      <c r="D16" s="62"/>
      <c r="E16" s="61"/>
      <c r="F16" s="61"/>
      <c r="G16" s="61"/>
      <c r="H16" s="61"/>
      <c r="I16" s="63"/>
      <c r="J16" s="64"/>
    </row>
    <row r="17" spans="1:10" ht="33" customHeight="1" thickTop="1">
      <c r="A17" s="95">
        <v>3</v>
      </c>
      <c r="B17" s="74" t="s">
        <v>181</v>
      </c>
      <c r="C17" s="8" t="s">
        <v>76</v>
      </c>
      <c r="D17" s="38" t="s">
        <v>112</v>
      </c>
      <c r="E17" s="3">
        <v>3</v>
      </c>
      <c r="F17" s="3" t="s">
        <v>6</v>
      </c>
      <c r="G17" s="19">
        <v>10000</v>
      </c>
      <c r="H17" s="19">
        <f>E17*G17</f>
        <v>30000</v>
      </c>
      <c r="I17" s="19">
        <v>19600</v>
      </c>
      <c r="J17" s="31" t="s">
        <v>159</v>
      </c>
    </row>
    <row r="18" spans="1:10" ht="20.25" thickBot="1">
      <c r="A18" s="96"/>
      <c r="B18" s="75"/>
      <c r="C18" s="16" t="s">
        <v>13</v>
      </c>
      <c r="D18" s="17"/>
      <c r="E18" s="16"/>
      <c r="F18" s="16"/>
      <c r="G18" s="20"/>
      <c r="H18" s="20">
        <f>SUM(H17)</f>
        <v>30000</v>
      </c>
      <c r="I18" s="19">
        <f>SUM(I17)</f>
        <v>19600</v>
      </c>
      <c r="J18" s="32"/>
    </row>
    <row r="19" spans="1:10" ht="21" thickBot="1" thickTop="1">
      <c r="A19" s="97"/>
      <c r="B19" s="76"/>
      <c r="C19" s="14" t="s">
        <v>0</v>
      </c>
      <c r="D19" s="15" t="s">
        <v>4</v>
      </c>
      <c r="E19" s="14" t="s">
        <v>1</v>
      </c>
      <c r="F19" s="14" t="s">
        <v>2</v>
      </c>
      <c r="G19" s="14" t="s">
        <v>7</v>
      </c>
      <c r="H19" s="14" t="s">
        <v>3</v>
      </c>
      <c r="I19" s="18" t="s">
        <v>148</v>
      </c>
      <c r="J19" s="33"/>
    </row>
    <row r="20" spans="1:10" ht="33" thickTop="1">
      <c r="A20" s="95">
        <v>4</v>
      </c>
      <c r="B20" s="101" t="s">
        <v>35</v>
      </c>
      <c r="C20" s="8" t="s">
        <v>76</v>
      </c>
      <c r="D20" s="38" t="s">
        <v>112</v>
      </c>
      <c r="E20" s="3">
        <v>3</v>
      </c>
      <c r="F20" s="3" t="s">
        <v>6</v>
      </c>
      <c r="G20" s="19">
        <v>10000</v>
      </c>
      <c r="H20" s="19">
        <f>E20*G20</f>
        <v>30000</v>
      </c>
      <c r="I20" s="19">
        <v>19600</v>
      </c>
      <c r="J20" s="31" t="s">
        <v>159</v>
      </c>
    </row>
    <row r="21" spans="1:10" ht="20.25" thickBot="1">
      <c r="A21" s="96"/>
      <c r="B21" s="102"/>
      <c r="C21" s="16" t="s">
        <v>13</v>
      </c>
      <c r="D21" s="17"/>
      <c r="E21" s="16"/>
      <c r="F21" s="16"/>
      <c r="G21" s="20"/>
      <c r="H21" s="20">
        <f>SUM(H20)</f>
        <v>30000</v>
      </c>
      <c r="I21" s="19">
        <f>SUM(I20)</f>
        <v>19600</v>
      </c>
      <c r="J21" s="32"/>
    </row>
    <row r="22" spans="1:10" ht="20.25" thickTop="1">
      <c r="A22" s="96"/>
      <c r="B22" s="102"/>
      <c r="C22" s="14" t="s">
        <v>0</v>
      </c>
      <c r="D22" s="15" t="s">
        <v>4</v>
      </c>
      <c r="E22" s="14" t="s">
        <v>1</v>
      </c>
      <c r="F22" s="14" t="s">
        <v>2</v>
      </c>
      <c r="G22" s="14" t="s">
        <v>7</v>
      </c>
      <c r="H22" s="14" t="s">
        <v>3</v>
      </c>
      <c r="I22" s="18" t="s">
        <v>148</v>
      </c>
      <c r="J22" s="33"/>
    </row>
    <row r="23" spans="1:10" ht="32.25">
      <c r="A23" s="96"/>
      <c r="B23" s="102"/>
      <c r="C23" s="8" t="s">
        <v>16</v>
      </c>
      <c r="D23" s="38" t="s">
        <v>17</v>
      </c>
      <c r="E23" s="3">
        <v>2</v>
      </c>
      <c r="F23" s="3" t="s">
        <v>6</v>
      </c>
      <c r="G23" s="19">
        <v>2100</v>
      </c>
      <c r="H23" s="19">
        <f>E23*G23</f>
        <v>4200</v>
      </c>
      <c r="I23" s="19">
        <v>4200</v>
      </c>
      <c r="J23" s="124" t="s">
        <v>169</v>
      </c>
    </row>
    <row r="24" spans="1:10" ht="32.25">
      <c r="A24" s="96"/>
      <c r="B24" s="102"/>
      <c r="C24" s="8" t="s">
        <v>16</v>
      </c>
      <c r="D24" s="38" t="s">
        <v>18</v>
      </c>
      <c r="E24" s="3">
        <v>3</v>
      </c>
      <c r="F24" s="3" t="s">
        <v>6</v>
      </c>
      <c r="G24" s="19">
        <v>450</v>
      </c>
      <c r="H24" s="19">
        <f aca="true" t="shared" si="1" ref="H24:H36">E24*G24</f>
        <v>1350</v>
      </c>
      <c r="I24" s="19">
        <v>1350</v>
      </c>
      <c r="J24" s="125"/>
    </row>
    <row r="25" spans="1:10" ht="19.5">
      <c r="A25" s="96"/>
      <c r="B25" s="102"/>
      <c r="C25" s="8" t="s">
        <v>19</v>
      </c>
      <c r="D25" s="4"/>
      <c r="E25" s="3">
        <v>6</v>
      </c>
      <c r="F25" s="3" t="s">
        <v>20</v>
      </c>
      <c r="G25" s="19">
        <v>250</v>
      </c>
      <c r="H25" s="19">
        <f t="shared" si="1"/>
        <v>1500</v>
      </c>
      <c r="I25" s="19">
        <v>0</v>
      </c>
      <c r="J25" s="125"/>
    </row>
    <row r="26" spans="1:10" ht="19.5">
      <c r="A26" s="96"/>
      <c r="B26" s="102"/>
      <c r="C26" s="8" t="s">
        <v>21</v>
      </c>
      <c r="D26" s="4"/>
      <c r="E26" s="3">
        <v>6</v>
      </c>
      <c r="F26" s="3" t="s">
        <v>20</v>
      </c>
      <c r="G26" s="19">
        <v>300</v>
      </c>
      <c r="H26" s="19">
        <f t="shared" si="1"/>
        <v>1800</v>
      </c>
      <c r="I26" s="19">
        <v>600</v>
      </c>
      <c r="J26" s="125"/>
    </row>
    <row r="27" spans="1:10" ht="19.5">
      <c r="A27" s="96"/>
      <c r="B27" s="102"/>
      <c r="C27" s="8" t="s">
        <v>22</v>
      </c>
      <c r="D27" s="4"/>
      <c r="E27" s="3">
        <v>6</v>
      </c>
      <c r="F27" s="3" t="s">
        <v>20</v>
      </c>
      <c r="G27" s="19">
        <v>750</v>
      </c>
      <c r="H27" s="19">
        <f t="shared" si="1"/>
        <v>4500</v>
      </c>
      <c r="I27" s="19">
        <v>1500</v>
      </c>
      <c r="J27" s="125"/>
    </row>
    <row r="28" spans="1:10" ht="19.5">
      <c r="A28" s="96"/>
      <c r="B28" s="102"/>
      <c r="C28" s="8" t="s">
        <v>23</v>
      </c>
      <c r="D28" s="4"/>
      <c r="E28" s="3">
        <v>20</v>
      </c>
      <c r="F28" s="3" t="s">
        <v>20</v>
      </c>
      <c r="G28" s="19">
        <v>20</v>
      </c>
      <c r="H28" s="19">
        <f t="shared" si="1"/>
        <v>400</v>
      </c>
      <c r="I28" s="19">
        <v>0</v>
      </c>
      <c r="J28" s="125"/>
    </row>
    <row r="29" spans="1:10" ht="19.5">
      <c r="A29" s="96"/>
      <c r="B29" s="102"/>
      <c r="C29" s="8" t="s">
        <v>24</v>
      </c>
      <c r="D29" s="4"/>
      <c r="E29" s="3">
        <v>10</v>
      </c>
      <c r="F29" s="3" t="s">
        <v>6</v>
      </c>
      <c r="G29" s="19">
        <v>120</v>
      </c>
      <c r="H29" s="19">
        <f t="shared" si="1"/>
        <v>1200</v>
      </c>
      <c r="I29" s="19">
        <v>0</v>
      </c>
      <c r="J29" s="125"/>
    </row>
    <row r="30" spans="1:10" ht="19.5">
      <c r="A30" s="96"/>
      <c r="B30" s="102"/>
      <c r="C30" s="8" t="s">
        <v>25</v>
      </c>
      <c r="D30" s="4"/>
      <c r="E30" s="3">
        <v>30</v>
      </c>
      <c r="F30" s="3" t="s">
        <v>20</v>
      </c>
      <c r="G30" s="19">
        <v>80</v>
      </c>
      <c r="H30" s="19">
        <f t="shared" si="1"/>
        <v>2400</v>
      </c>
      <c r="I30" s="19">
        <v>0</v>
      </c>
      <c r="J30" s="125"/>
    </row>
    <row r="31" spans="1:10" ht="19.5">
      <c r="A31" s="96"/>
      <c r="B31" s="102"/>
      <c r="C31" s="8" t="s">
        <v>10</v>
      </c>
      <c r="D31" s="4"/>
      <c r="E31" s="3">
        <v>3</v>
      </c>
      <c r="F31" s="3" t="s">
        <v>26</v>
      </c>
      <c r="G31" s="19">
        <v>950</v>
      </c>
      <c r="H31" s="19">
        <f t="shared" si="1"/>
        <v>2850</v>
      </c>
      <c r="I31" s="19">
        <v>0</v>
      </c>
      <c r="J31" s="125"/>
    </row>
    <row r="32" spans="1:10" ht="19.5">
      <c r="A32" s="96"/>
      <c r="B32" s="102"/>
      <c r="C32" s="8" t="s">
        <v>27</v>
      </c>
      <c r="D32" s="4"/>
      <c r="E32" s="3">
        <v>1</v>
      </c>
      <c r="F32" s="3" t="s">
        <v>26</v>
      </c>
      <c r="G32" s="19">
        <v>850</v>
      </c>
      <c r="H32" s="19">
        <f t="shared" si="1"/>
        <v>850</v>
      </c>
      <c r="I32" s="19">
        <v>0</v>
      </c>
      <c r="J32" s="125"/>
    </row>
    <row r="33" spans="1:10" ht="19.5">
      <c r="A33" s="96"/>
      <c r="B33" s="102"/>
      <c r="C33" s="8" t="s">
        <v>28</v>
      </c>
      <c r="D33" s="4"/>
      <c r="E33" s="3">
        <v>100</v>
      </c>
      <c r="F33" s="3" t="s">
        <v>29</v>
      </c>
      <c r="G33" s="19">
        <v>40</v>
      </c>
      <c r="H33" s="19">
        <f t="shared" si="1"/>
        <v>4000</v>
      </c>
      <c r="I33" s="19">
        <v>0</v>
      </c>
      <c r="J33" s="125"/>
    </row>
    <row r="34" spans="1:10" ht="19.5">
      <c r="A34" s="96"/>
      <c r="B34" s="102"/>
      <c r="C34" s="8" t="s">
        <v>30</v>
      </c>
      <c r="D34" s="4"/>
      <c r="E34" s="3">
        <v>2</v>
      </c>
      <c r="F34" s="3" t="s">
        <v>31</v>
      </c>
      <c r="G34" s="19">
        <v>1100</v>
      </c>
      <c r="H34" s="19">
        <f t="shared" si="1"/>
        <v>2200</v>
      </c>
      <c r="I34" s="19">
        <v>2000</v>
      </c>
      <c r="J34" s="125"/>
    </row>
    <row r="35" spans="1:10" ht="20.25" thickBot="1">
      <c r="A35" s="105"/>
      <c r="B35" s="104"/>
      <c r="C35" s="8" t="s">
        <v>32</v>
      </c>
      <c r="D35" s="4"/>
      <c r="E35" s="3">
        <v>1</v>
      </c>
      <c r="F35" s="3" t="s">
        <v>33</v>
      </c>
      <c r="G35" s="19">
        <v>1790</v>
      </c>
      <c r="H35" s="19">
        <f t="shared" si="1"/>
        <v>1790</v>
      </c>
      <c r="I35" s="19">
        <v>0</v>
      </c>
      <c r="J35" s="125"/>
    </row>
    <row r="36" spans="1:10" ht="20.25" thickTop="1">
      <c r="A36" s="95">
        <v>5</v>
      </c>
      <c r="B36" s="101" t="s">
        <v>119</v>
      </c>
      <c r="C36" s="8" t="s">
        <v>34</v>
      </c>
      <c r="D36" s="4"/>
      <c r="E36" s="3">
        <v>12</v>
      </c>
      <c r="F36" s="3" t="s">
        <v>6</v>
      </c>
      <c r="G36" s="19">
        <v>80</v>
      </c>
      <c r="H36" s="19">
        <f t="shared" si="1"/>
        <v>960</v>
      </c>
      <c r="I36" s="19">
        <v>0</v>
      </c>
      <c r="J36" s="125"/>
    </row>
    <row r="37" spans="1:10" ht="20.25" thickBot="1">
      <c r="A37" s="96"/>
      <c r="B37" s="102"/>
      <c r="C37" s="58" t="s">
        <v>13</v>
      </c>
      <c r="D37" s="59"/>
      <c r="E37" s="58"/>
      <c r="F37" s="58"/>
      <c r="G37" s="60"/>
      <c r="H37" s="60">
        <f>SUM(H23:H36)</f>
        <v>30000</v>
      </c>
      <c r="I37" s="60">
        <f>SUM(I23:I36)</f>
        <v>9650</v>
      </c>
      <c r="J37" s="126"/>
    </row>
    <row r="38" spans="1:10" ht="20.25" thickTop="1">
      <c r="A38" s="96"/>
      <c r="B38" s="102"/>
      <c r="C38" s="14" t="s">
        <v>0</v>
      </c>
      <c r="D38" s="15" t="s">
        <v>4</v>
      </c>
      <c r="E38" s="14" t="s">
        <v>1</v>
      </c>
      <c r="F38" s="14" t="s">
        <v>2</v>
      </c>
      <c r="G38" s="14" t="s">
        <v>7</v>
      </c>
      <c r="H38" s="14" t="s">
        <v>3</v>
      </c>
      <c r="I38" s="18" t="s">
        <v>148</v>
      </c>
      <c r="J38" s="33"/>
    </row>
    <row r="39" spans="1:10" ht="20.25" thickBot="1">
      <c r="A39" s="97"/>
      <c r="B39" s="103"/>
      <c r="C39" s="8" t="s">
        <v>114</v>
      </c>
      <c r="D39" s="38" t="s">
        <v>115</v>
      </c>
      <c r="E39" s="3">
        <v>20</v>
      </c>
      <c r="F39" s="3" t="s">
        <v>6</v>
      </c>
      <c r="G39" s="19">
        <v>200</v>
      </c>
      <c r="H39" s="19">
        <f>E39*G39</f>
        <v>4000</v>
      </c>
      <c r="I39" s="19">
        <v>4000</v>
      </c>
      <c r="J39" s="31"/>
    </row>
    <row r="40" spans="1:10" ht="33" thickTop="1">
      <c r="A40" s="95">
        <v>6</v>
      </c>
      <c r="B40" s="101" t="s">
        <v>121</v>
      </c>
      <c r="C40" s="8" t="s">
        <v>116</v>
      </c>
      <c r="D40" s="38" t="s">
        <v>118</v>
      </c>
      <c r="E40" s="3">
        <v>70</v>
      </c>
      <c r="F40" s="3" t="s">
        <v>117</v>
      </c>
      <c r="G40" s="19">
        <v>50</v>
      </c>
      <c r="H40" s="19">
        <f>E40*G40</f>
        <v>3500</v>
      </c>
      <c r="I40" s="19">
        <v>3500</v>
      </c>
      <c r="J40" s="31"/>
    </row>
    <row r="41" spans="1:10" ht="20.25" thickBot="1">
      <c r="A41" s="96"/>
      <c r="B41" s="102"/>
      <c r="C41" s="16" t="s">
        <v>13</v>
      </c>
      <c r="D41" s="17"/>
      <c r="E41" s="16"/>
      <c r="F41" s="16"/>
      <c r="G41" s="20"/>
      <c r="H41" s="20">
        <f>SUM(H39:H40)</f>
        <v>7500</v>
      </c>
      <c r="I41" s="20">
        <f>SUM(I39:I40)</f>
        <v>7500</v>
      </c>
      <c r="J41" s="32"/>
    </row>
    <row r="42" spans="1:10" ht="21" thickBot="1" thickTop="1">
      <c r="A42" s="97"/>
      <c r="B42" s="103"/>
      <c r="C42" s="14" t="s">
        <v>0</v>
      </c>
      <c r="D42" s="15" t="s">
        <v>4</v>
      </c>
      <c r="E42" s="14" t="s">
        <v>1</v>
      </c>
      <c r="F42" s="14" t="s">
        <v>2</v>
      </c>
      <c r="G42" s="14" t="s">
        <v>7</v>
      </c>
      <c r="H42" s="14" t="s">
        <v>3</v>
      </c>
      <c r="I42" s="18" t="s">
        <v>148</v>
      </c>
      <c r="J42" s="33"/>
    </row>
    <row r="43" spans="1:10" ht="33" thickTop="1">
      <c r="A43" s="95">
        <v>7</v>
      </c>
      <c r="B43" s="101" t="s">
        <v>109</v>
      </c>
      <c r="C43" s="8" t="s">
        <v>120</v>
      </c>
      <c r="D43" s="38" t="s">
        <v>145</v>
      </c>
      <c r="E43" s="3">
        <v>3</v>
      </c>
      <c r="F43" s="3" t="s">
        <v>38</v>
      </c>
      <c r="G43" s="19">
        <v>9800</v>
      </c>
      <c r="H43" s="19">
        <f>E43*G43</f>
        <v>29400</v>
      </c>
      <c r="I43" s="19">
        <v>9800</v>
      </c>
      <c r="J43" s="31" t="s">
        <v>165</v>
      </c>
    </row>
    <row r="44" spans="1:10" ht="20.25" thickBot="1">
      <c r="A44" s="96"/>
      <c r="B44" s="102"/>
      <c r="C44" s="16" t="s">
        <v>13</v>
      </c>
      <c r="D44" s="17"/>
      <c r="E44" s="16"/>
      <c r="F44" s="16"/>
      <c r="G44" s="20"/>
      <c r="H44" s="20">
        <f>SUM(H43)</f>
        <v>29400</v>
      </c>
      <c r="I44" s="19">
        <f>SUM(I43)</f>
        <v>9800</v>
      </c>
      <c r="J44" s="32"/>
    </row>
    <row r="45" spans="1:10" ht="20.25" thickTop="1">
      <c r="A45" s="96"/>
      <c r="B45" s="102"/>
      <c r="C45" s="14" t="s">
        <v>0</v>
      </c>
      <c r="D45" s="15" t="s">
        <v>4</v>
      </c>
      <c r="E45" s="14" t="s">
        <v>1</v>
      </c>
      <c r="F45" s="14" t="s">
        <v>2</v>
      </c>
      <c r="G45" s="14" t="s">
        <v>7</v>
      </c>
      <c r="H45" s="14" t="s">
        <v>3</v>
      </c>
      <c r="I45" s="18" t="s">
        <v>148</v>
      </c>
      <c r="J45" s="33"/>
    </row>
    <row r="46" spans="1:10" ht="141.75">
      <c r="A46" s="96"/>
      <c r="B46" s="102"/>
      <c r="C46" s="9" t="s">
        <v>5</v>
      </c>
      <c r="D46" s="39" t="s">
        <v>137</v>
      </c>
      <c r="E46" s="1">
        <v>2</v>
      </c>
      <c r="F46" s="1" t="s">
        <v>85</v>
      </c>
      <c r="G46" s="25">
        <v>9500</v>
      </c>
      <c r="H46" s="25">
        <f aca="true" t="shared" si="2" ref="H46:H51">E46*G46</f>
        <v>19000</v>
      </c>
      <c r="I46" s="21">
        <v>19000</v>
      </c>
      <c r="J46" s="31"/>
    </row>
    <row r="47" spans="1:10" ht="31.5">
      <c r="A47" s="96"/>
      <c r="B47" s="102"/>
      <c r="C47" s="9" t="s">
        <v>11</v>
      </c>
      <c r="D47" s="39" t="s">
        <v>102</v>
      </c>
      <c r="E47" s="1">
        <v>2</v>
      </c>
      <c r="F47" s="1" t="s">
        <v>85</v>
      </c>
      <c r="G47" s="25">
        <v>2500</v>
      </c>
      <c r="H47" s="25">
        <f t="shared" si="2"/>
        <v>5000</v>
      </c>
      <c r="I47" s="19">
        <v>0</v>
      </c>
      <c r="J47" s="31"/>
    </row>
    <row r="48" spans="1:10" ht="19.5">
      <c r="A48" s="96"/>
      <c r="B48" s="102"/>
      <c r="C48" s="9" t="s">
        <v>10</v>
      </c>
      <c r="D48" s="10" t="s">
        <v>103</v>
      </c>
      <c r="E48" s="1">
        <v>1</v>
      </c>
      <c r="F48" s="1" t="s">
        <v>26</v>
      </c>
      <c r="G48" s="25">
        <v>2000</v>
      </c>
      <c r="H48" s="25">
        <f t="shared" si="2"/>
        <v>2000</v>
      </c>
      <c r="I48" s="19">
        <v>1000</v>
      </c>
      <c r="J48" s="31"/>
    </row>
    <row r="49" spans="1:10" ht="66">
      <c r="A49" s="96"/>
      <c r="B49" s="102"/>
      <c r="C49" s="9" t="s">
        <v>104</v>
      </c>
      <c r="D49" s="10" t="s">
        <v>105</v>
      </c>
      <c r="E49" s="1">
        <v>2</v>
      </c>
      <c r="F49" s="1" t="s">
        <v>38</v>
      </c>
      <c r="G49" s="25">
        <v>1000</v>
      </c>
      <c r="H49" s="25">
        <f t="shared" si="2"/>
        <v>2000</v>
      </c>
      <c r="I49" s="21">
        <v>0</v>
      </c>
      <c r="J49" s="31"/>
    </row>
    <row r="50" spans="1:10" ht="66.75" thickBot="1">
      <c r="A50" s="97"/>
      <c r="B50" s="103"/>
      <c r="C50" s="9" t="s">
        <v>106</v>
      </c>
      <c r="D50" s="10" t="s">
        <v>107</v>
      </c>
      <c r="E50" s="1">
        <v>1</v>
      </c>
      <c r="F50" s="1" t="s">
        <v>15</v>
      </c>
      <c r="G50" s="25">
        <v>1000</v>
      </c>
      <c r="H50" s="25">
        <f t="shared" si="2"/>
        <v>1000</v>
      </c>
      <c r="I50" s="21">
        <v>1000</v>
      </c>
      <c r="J50" s="31"/>
    </row>
    <row r="51" spans="1:10" ht="50.25" thickTop="1">
      <c r="A51" s="95">
        <v>8</v>
      </c>
      <c r="B51" s="101" t="s">
        <v>138</v>
      </c>
      <c r="C51" s="9" t="s">
        <v>75</v>
      </c>
      <c r="D51" s="10" t="s">
        <v>108</v>
      </c>
      <c r="E51" s="1">
        <v>1</v>
      </c>
      <c r="F51" s="1" t="s">
        <v>33</v>
      </c>
      <c r="G51" s="25">
        <v>1000</v>
      </c>
      <c r="H51" s="25">
        <f t="shared" si="2"/>
        <v>1000</v>
      </c>
      <c r="I51" s="19">
        <v>0</v>
      </c>
      <c r="J51" s="31"/>
    </row>
    <row r="52" spans="1:10" ht="20.25" thickBot="1">
      <c r="A52" s="96"/>
      <c r="B52" s="102"/>
      <c r="C52" s="16" t="s">
        <v>13</v>
      </c>
      <c r="D52" s="17"/>
      <c r="E52" s="16"/>
      <c r="F52" s="16"/>
      <c r="G52" s="20"/>
      <c r="H52" s="20">
        <f>SUM(H46:H51)</f>
        <v>30000</v>
      </c>
      <c r="I52" s="19">
        <f>SUM(I46:I51)</f>
        <v>21000</v>
      </c>
      <c r="J52" s="32"/>
    </row>
    <row r="53" spans="1:10" ht="20.25" thickTop="1">
      <c r="A53" s="96"/>
      <c r="B53" s="102"/>
      <c r="C53" s="14" t="s">
        <v>0</v>
      </c>
      <c r="D53" s="15" t="s">
        <v>4</v>
      </c>
      <c r="E53" s="14" t="s">
        <v>1</v>
      </c>
      <c r="F53" s="14" t="s">
        <v>2</v>
      </c>
      <c r="G53" s="14" t="s">
        <v>7</v>
      </c>
      <c r="H53" s="14" t="s">
        <v>3</v>
      </c>
      <c r="I53" s="18" t="s">
        <v>148</v>
      </c>
      <c r="J53" s="33"/>
    </row>
    <row r="54" spans="1:10" ht="19.5">
      <c r="A54" s="96"/>
      <c r="B54" s="102"/>
      <c r="C54" s="8" t="s">
        <v>5</v>
      </c>
      <c r="D54" s="38" t="s">
        <v>8</v>
      </c>
      <c r="E54" s="3">
        <v>4</v>
      </c>
      <c r="F54" s="3" t="s">
        <v>6</v>
      </c>
      <c r="G54" s="19">
        <v>5000</v>
      </c>
      <c r="H54" s="19">
        <f>E54*G54</f>
        <v>20000</v>
      </c>
      <c r="I54" s="19">
        <v>15000</v>
      </c>
      <c r="J54" s="31" t="s">
        <v>163</v>
      </c>
    </row>
    <row r="55" spans="1:10" ht="32.25">
      <c r="A55" s="96"/>
      <c r="B55" s="102"/>
      <c r="C55" s="8" t="s">
        <v>9</v>
      </c>
      <c r="D55" s="38" t="s">
        <v>139</v>
      </c>
      <c r="E55" s="3">
        <v>200</v>
      </c>
      <c r="F55" s="3" t="s">
        <v>6</v>
      </c>
      <c r="G55" s="19">
        <v>10</v>
      </c>
      <c r="H55" s="19">
        <f>E55*G55</f>
        <v>2000</v>
      </c>
      <c r="I55" s="19">
        <v>0</v>
      </c>
      <c r="J55" s="31"/>
    </row>
    <row r="56" spans="1:10" ht="19.5">
      <c r="A56" s="96"/>
      <c r="B56" s="102"/>
      <c r="C56" s="8" t="s">
        <v>10</v>
      </c>
      <c r="D56" s="38" t="s">
        <v>133</v>
      </c>
      <c r="E56" s="3">
        <v>1</v>
      </c>
      <c r="F56" s="3" t="s">
        <v>14</v>
      </c>
      <c r="G56" s="19">
        <v>2000</v>
      </c>
      <c r="H56" s="19">
        <f>E56*G56</f>
        <v>2000</v>
      </c>
      <c r="I56" s="19">
        <v>1000</v>
      </c>
      <c r="J56" s="31" t="s">
        <v>162</v>
      </c>
    </row>
    <row r="57" spans="1:10" ht="33" thickBot="1">
      <c r="A57" s="97"/>
      <c r="B57" s="103"/>
      <c r="C57" s="8" t="s">
        <v>11</v>
      </c>
      <c r="D57" s="38" t="s">
        <v>140</v>
      </c>
      <c r="E57" s="3">
        <v>2</v>
      </c>
      <c r="F57" s="3" t="s">
        <v>6</v>
      </c>
      <c r="G57" s="19">
        <v>1500</v>
      </c>
      <c r="H57" s="19">
        <f>E57*G57</f>
        <v>3000</v>
      </c>
      <c r="I57" s="19">
        <v>0</v>
      </c>
      <c r="J57" s="31"/>
    </row>
    <row r="58" spans="1:10" ht="33" thickTop="1">
      <c r="A58" s="109">
        <v>9</v>
      </c>
      <c r="B58" s="113" t="s">
        <v>40</v>
      </c>
      <c r="C58" s="8" t="s">
        <v>12</v>
      </c>
      <c r="D58" s="38" t="s">
        <v>134</v>
      </c>
      <c r="E58" s="3">
        <v>3</v>
      </c>
      <c r="F58" s="3" t="s">
        <v>15</v>
      </c>
      <c r="G58" s="19">
        <v>1000</v>
      </c>
      <c r="H58" s="19">
        <f>E58*G58</f>
        <v>3000</v>
      </c>
      <c r="I58" s="19">
        <v>3000</v>
      </c>
      <c r="J58" s="31"/>
    </row>
    <row r="59" spans="1:10" ht="20.25" thickBot="1">
      <c r="A59" s="110"/>
      <c r="B59" s="114"/>
      <c r="C59" s="16" t="s">
        <v>13</v>
      </c>
      <c r="D59" s="17"/>
      <c r="E59" s="16"/>
      <c r="F59" s="16"/>
      <c r="G59" s="20"/>
      <c r="H59" s="20">
        <f>SUM(H54:H58)</f>
        <v>30000</v>
      </c>
      <c r="I59" s="19">
        <f>SUM(I54:I58)</f>
        <v>19000</v>
      </c>
      <c r="J59" s="32"/>
    </row>
    <row r="60" spans="1:10" ht="20.25" thickTop="1">
      <c r="A60" s="110"/>
      <c r="B60" s="114"/>
      <c r="C60" s="42" t="s">
        <v>0</v>
      </c>
      <c r="D60" s="43" t="s">
        <v>4</v>
      </c>
      <c r="E60" s="42" t="s">
        <v>1</v>
      </c>
      <c r="F60" s="42" t="s">
        <v>2</v>
      </c>
      <c r="G60" s="42" t="s">
        <v>7</v>
      </c>
      <c r="H60" s="42" t="s">
        <v>3</v>
      </c>
      <c r="I60" s="44" t="s">
        <v>148</v>
      </c>
      <c r="J60" s="127" t="s">
        <v>151</v>
      </c>
    </row>
    <row r="61" spans="1:10" ht="19.5">
      <c r="A61" s="110"/>
      <c r="B61" s="114"/>
      <c r="C61" s="23" t="s">
        <v>36</v>
      </c>
      <c r="D61" s="45" t="s">
        <v>37</v>
      </c>
      <c r="E61" s="46">
        <v>1</v>
      </c>
      <c r="F61" s="46" t="s">
        <v>20</v>
      </c>
      <c r="G61" s="47">
        <v>1700</v>
      </c>
      <c r="H61" s="47">
        <f>E61*G61</f>
        <v>1700</v>
      </c>
      <c r="I61" s="47">
        <v>0</v>
      </c>
      <c r="J61" s="128"/>
    </row>
    <row r="62" spans="1:10" ht="33.75" thickBot="1">
      <c r="A62" s="111"/>
      <c r="B62" s="115"/>
      <c r="C62" s="48" t="s">
        <v>135</v>
      </c>
      <c r="D62" s="49" t="s">
        <v>41</v>
      </c>
      <c r="E62" s="50">
        <v>10</v>
      </c>
      <c r="F62" s="50" t="s">
        <v>38</v>
      </c>
      <c r="G62" s="51">
        <v>730</v>
      </c>
      <c r="H62" s="51">
        <f>E62*G62</f>
        <v>7300</v>
      </c>
      <c r="I62" s="47">
        <v>0</v>
      </c>
      <c r="J62" s="128"/>
    </row>
    <row r="63" spans="1:10" ht="20.25" thickTop="1">
      <c r="A63" s="95">
        <v>10</v>
      </c>
      <c r="B63" s="101" t="s">
        <v>141</v>
      </c>
      <c r="C63" s="23" t="s">
        <v>39</v>
      </c>
      <c r="D63" s="52"/>
      <c r="E63" s="46">
        <v>10</v>
      </c>
      <c r="F63" s="46" t="s">
        <v>20</v>
      </c>
      <c r="G63" s="47">
        <v>300</v>
      </c>
      <c r="H63" s="47">
        <f>E63*G63</f>
        <v>3000</v>
      </c>
      <c r="I63" s="47">
        <v>0</v>
      </c>
      <c r="J63" s="128"/>
    </row>
    <row r="64" spans="1:10" ht="20.25" thickBot="1">
      <c r="A64" s="96"/>
      <c r="B64" s="102"/>
      <c r="C64" s="53" t="s">
        <v>13</v>
      </c>
      <c r="D64" s="54"/>
      <c r="E64" s="53"/>
      <c r="F64" s="53"/>
      <c r="G64" s="55"/>
      <c r="H64" s="55">
        <f>SUM(H61:H63)</f>
        <v>12000</v>
      </c>
      <c r="I64" s="55">
        <f>SUM(I61:I63)</f>
        <v>0</v>
      </c>
      <c r="J64" s="129"/>
    </row>
    <row r="65" spans="1:10" ht="20.25" thickTop="1">
      <c r="A65" s="96"/>
      <c r="B65" s="102"/>
      <c r="C65" s="14" t="s">
        <v>0</v>
      </c>
      <c r="D65" s="15" t="s">
        <v>4</v>
      </c>
      <c r="E65" s="14" t="s">
        <v>1</v>
      </c>
      <c r="F65" s="14" t="s">
        <v>2</v>
      </c>
      <c r="G65" s="14" t="s">
        <v>7</v>
      </c>
      <c r="H65" s="14" t="s">
        <v>3</v>
      </c>
      <c r="I65" s="18" t="s">
        <v>148</v>
      </c>
      <c r="J65" s="33"/>
    </row>
    <row r="66" spans="1:10" ht="19.5">
      <c r="A66" s="96"/>
      <c r="B66" s="102"/>
      <c r="C66" s="8" t="s">
        <v>42</v>
      </c>
      <c r="D66" s="38" t="s">
        <v>46</v>
      </c>
      <c r="E66" s="3">
        <v>1</v>
      </c>
      <c r="F66" s="3" t="s">
        <v>43</v>
      </c>
      <c r="G66" s="19">
        <v>1800</v>
      </c>
      <c r="H66" s="19">
        <f>E66*G66</f>
        <v>1800</v>
      </c>
      <c r="I66" s="19">
        <v>0</v>
      </c>
      <c r="J66" s="31"/>
    </row>
    <row r="67" spans="1:10" ht="19.5">
      <c r="A67" s="96"/>
      <c r="B67" s="102"/>
      <c r="C67" s="8" t="s">
        <v>44</v>
      </c>
      <c r="D67" s="38" t="s">
        <v>47</v>
      </c>
      <c r="E67" s="3">
        <v>200</v>
      </c>
      <c r="F67" s="22" t="s">
        <v>45</v>
      </c>
      <c r="G67" s="19">
        <v>75</v>
      </c>
      <c r="H67" s="19">
        <f aca="true" t="shared" si="3" ref="H67:H74">E67*G67</f>
        <v>15000</v>
      </c>
      <c r="I67" s="19">
        <v>7000</v>
      </c>
      <c r="J67" s="31"/>
    </row>
    <row r="68" spans="1:10" ht="19.5">
      <c r="A68" s="96"/>
      <c r="B68" s="102"/>
      <c r="C68" s="8" t="s">
        <v>142</v>
      </c>
      <c r="D68" s="38" t="s">
        <v>47</v>
      </c>
      <c r="E68" s="3">
        <v>1</v>
      </c>
      <c r="F68" s="3" t="s">
        <v>33</v>
      </c>
      <c r="G68" s="19">
        <v>2248</v>
      </c>
      <c r="H68" s="19">
        <f t="shared" si="3"/>
        <v>2248</v>
      </c>
      <c r="I68" s="19">
        <v>0</v>
      </c>
      <c r="J68" s="31"/>
    </row>
    <row r="69" spans="1:10" ht="32.25">
      <c r="A69" s="96"/>
      <c r="B69" s="102"/>
      <c r="C69" s="8" t="s">
        <v>48</v>
      </c>
      <c r="D69" s="38" t="s">
        <v>136</v>
      </c>
      <c r="E69" s="3"/>
      <c r="F69" s="3"/>
      <c r="G69" s="19"/>
      <c r="H69" s="19">
        <v>952</v>
      </c>
      <c r="I69" s="19">
        <v>0</v>
      </c>
      <c r="J69" s="31"/>
    </row>
    <row r="70" spans="1:10" ht="29.25">
      <c r="A70" s="96"/>
      <c r="B70" s="102"/>
      <c r="C70" s="8" t="s">
        <v>49</v>
      </c>
      <c r="D70" s="38" t="s">
        <v>52</v>
      </c>
      <c r="E70" s="3">
        <v>1</v>
      </c>
      <c r="F70" s="3" t="s">
        <v>26</v>
      </c>
      <c r="G70" s="19">
        <v>1500</v>
      </c>
      <c r="H70" s="19">
        <f t="shared" si="3"/>
        <v>1500</v>
      </c>
      <c r="I70" s="19">
        <v>1000</v>
      </c>
      <c r="J70" s="35" t="s">
        <v>155</v>
      </c>
    </row>
    <row r="71" spans="1:10" ht="29.25">
      <c r="A71" s="96"/>
      <c r="B71" s="102"/>
      <c r="C71" s="8" t="s">
        <v>50</v>
      </c>
      <c r="D71" s="38" t="s">
        <v>52</v>
      </c>
      <c r="E71" s="3">
        <v>1</v>
      </c>
      <c r="F71" s="3" t="s">
        <v>26</v>
      </c>
      <c r="G71" s="19">
        <v>3000</v>
      </c>
      <c r="H71" s="19">
        <f t="shared" si="3"/>
        <v>3000</v>
      </c>
      <c r="I71" s="19">
        <v>1000</v>
      </c>
      <c r="J71" s="35" t="s">
        <v>155</v>
      </c>
    </row>
    <row r="72" spans="1:10" ht="19.5">
      <c r="A72" s="96"/>
      <c r="B72" s="102"/>
      <c r="C72" s="8" t="s">
        <v>22</v>
      </c>
      <c r="D72" s="38" t="s">
        <v>53</v>
      </c>
      <c r="E72" s="3">
        <v>1</v>
      </c>
      <c r="F72" s="3" t="s">
        <v>20</v>
      </c>
      <c r="G72" s="19">
        <v>1000</v>
      </c>
      <c r="H72" s="19">
        <f t="shared" si="3"/>
        <v>1000</v>
      </c>
      <c r="I72" s="19">
        <v>600</v>
      </c>
      <c r="J72" s="31"/>
    </row>
    <row r="73" spans="1:10" ht="19.5">
      <c r="A73" s="96"/>
      <c r="B73" s="102"/>
      <c r="C73" s="8" t="s">
        <v>51</v>
      </c>
      <c r="D73" s="38" t="s">
        <v>53</v>
      </c>
      <c r="E73" s="3">
        <v>1</v>
      </c>
      <c r="F73" s="3" t="s">
        <v>20</v>
      </c>
      <c r="G73" s="19">
        <v>1000</v>
      </c>
      <c r="H73" s="19">
        <f t="shared" si="3"/>
        <v>1000</v>
      </c>
      <c r="I73" s="19">
        <v>350</v>
      </c>
      <c r="J73" s="31"/>
    </row>
    <row r="74" spans="1:10" ht="33" thickBot="1">
      <c r="A74" s="97"/>
      <c r="B74" s="103"/>
      <c r="C74" s="8" t="s">
        <v>54</v>
      </c>
      <c r="D74" s="38" t="s">
        <v>55</v>
      </c>
      <c r="E74" s="3">
        <v>10</v>
      </c>
      <c r="F74" s="3" t="s">
        <v>29</v>
      </c>
      <c r="G74" s="19">
        <v>100</v>
      </c>
      <c r="H74" s="19">
        <f t="shared" si="3"/>
        <v>1000</v>
      </c>
      <c r="I74" s="19">
        <v>0</v>
      </c>
      <c r="J74" s="31"/>
    </row>
    <row r="75" spans="1:10" ht="20.25" thickTop="1">
      <c r="A75" s="95">
        <v>11</v>
      </c>
      <c r="B75" s="101" t="s">
        <v>143</v>
      </c>
      <c r="C75" s="8" t="s">
        <v>56</v>
      </c>
      <c r="D75" s="38" t="s">
        <v>57</v>
      </c>
      <c r="E75" s="3"/>
      <c r="F75" s="3"/>
      <c r="G75" s="19"/>
      <c r="H75" s="19">
        <v>2500</v>
      </c>
      <c r="I75" s="19">
        <v>0</v>
      </c>
      <c r="J75" s="31"/>
    </row>
    <row r="76" spans="1:10" ht="20.25" thickBot="1">
      <c r="A76" s="96"/>
      <c r="B76" s="102"/>
      <c r="C76" s="16" t="s">
        <v>13</v>
      </c>
      <c r="D76" s="17"/>
      <c r="E76" s="16"/>
      <c r="F76" s="16"/>
      <c r="G76" s="20"/>
      <c r="H76" s="20">
        <f>SUM(H66:H75)</f>
        <v>30000</v>
      </c>
      <c r="I76" s="19">
        <f>SUM(I66:I75)</f>
        <v>9950</v>
      </c>
      <c r="J76" s="32"/>
    </row>
    <row r="77" spans="1:10" ht="20.25" thickTop="1">
      <c r="A77" s="96"/>
      <c r="B77" s="102"/>
      <c r="C77" s="14" t="s">
        <v>0</v>
      </c>
      <c r="D77" s="15" t="s">
        <v>4</v>
      </c>
      <c r="E77" s="14" t="s">
        <v>1</v>
      </c>
      <c r="F77" s="14" t="s">
        <v>2</v>
      </c>
      <c r="G77" s="14" t="s">
        <v>7</v>
      </c>
      <c r="H77" s="14" t="s">
        <v>3</v>
      </c>
      <c r="I77" s="18" t="s">
        <v>148</v>
      </c>
      <c r="J77" s="33"/>
    </row>
    <row r="78" spans="1:10" ht="32.25">
      <c r="A78" s="96"/>
      <c r="B78" s="102"/>
      <c r="C78" s="8" t="s">
        <v>58</v>
      </c>
      <c r="D78" s="38" t="s">
        <v>60</v>
      </c>
      <c r="E78" s="3">
        <v>100</v>
      </c>
      <c r="F78" s="3" t="s">
        <v>59</v>
      </c>
      <c r="G78" s="19">
        <v>40</v>
      </c>
      <c r="H78" s="19">
        <f>E78*G78</f>
        <v>4000</v>
      </c>
      <c r="I78" s="19">
        <v>4000</v>
      </c>
      <c r="J78" s="31"/>
    </row>
    <row r="79" spans="1:10" ht="19.5">
      <c r="A79" s="96"/>
      <c r="B79" s="102"/>
      <c r="C79" s="8" t="s">
        <v>61</v>
      </c>
      <c r="D79" s="38" t="s">
        <v>63</v>
      </c>
      <c r="E79" s="3">
        <v>5</v>
      </c>
      <c r="F79" s="3" t="s">
        <v>62</v>
      </c>
      <c r="G79" s="19">
        <v>500</v>
      </c>
      <c r="H79" s="19">
        <f aca="true" t="shared" si="4" ref="H79:H85">E79*G79</f>
        <v>2500</v>
      </c>
      <c r="I79" s="19">
        <v>0</v>
      </c>
      <c r="J79" s="31"/>
    </row>
    <row r="80" spans="1:10" ht="19.5">
      <c r="A80" s="96"/>
      <c r="B80" s="102"/>
      <c r="C80" s="8" t="s">
        <v>64</v>
      </c>
      <c r="D80" s="38" t="s">
        <v>66</v>
      </c>
      <c r="E80" s="3">
        <v>1</v>
      </c>
      <c r="F80" s="3" t="s">
        <v>65</v>
      </c>
      <c r="G80" s="19">
        <v>9800</v>
      </c>
      <c r="H80" s="19">
        <f t="shared" si="4"/>
        <v>9800</v>
      </c>
      <c r="I80" s="19">
        <v>0</v>
      </c>
      <c r="J80" s="31" t="s">
        <v>152</v>
      </c>
    </row>
    <row r="81" spans="1:10" ht="19.5">
      <c r="A81" s="96"/>
      <c r="B81" s="102"/>
      <c r="C81" s="8" t="s">
        <v>67</v>
      </c>
      <c r="D81" s="38" t="s">
        <v>66</v>
      </c>
      <c r="E81" s="3">
        <v>6</v>
      </c>
      <c r="F81" s="3" t="s">
        <v>68</v>
      </c>
      <c r="G81" s="19">
        <v>150</v>
      </c>
      <c r="H81" s="19">
        <f t="shared" si="4"/>
        <v>900</v>
      </c>
      <c r="I81" s="19">
        <v>900</v>
      </c>
      <c r="J81" s="31"/>
    </row>
    <row r="82" spans="1:10" ht="32.25">
      <c r="A82" s="96"/>
      <c r="B82" s="102"/>
      <c r="C82" s="8" t="s">
        <v>69</v>
      </c>
      <c r="D82" s="38" t="s">
        <v>71</v>
      </c>
      <c r="E82" s="3">
        <v>2</v>
      </c>
      <c r="F82" s="3" t="s">
        <v>70</v>
      </c>
      <c r="G82" s="19">
        <v>2000</v>
      </c>
      <c r="H82" s="19">
        <f t="shared" si="4"/>
        <v>4000</v>
      </c>
      <c r="I82" s="19">
        <v>2000</v>
      </c>
      <c r="J82" s="31"/>
    </row>
    <row r="83" spans="1:10" ht="19.5">
      <c r="A83" s="96"/>
      <c r="B83" s="102"/>
      <c r="C83" s="8" t="s">
        <v>72</v>
      </c>
      <c r="D83" s="38" t="s">
        <v>66</v>
      </c>
      <c r="E83" s="3">
        <v>10</v>
      </c>
      <c r="F83" s="3" t="s">
        <v>20</v>
      </c>
      <c r="G83" s="19">
        <v>300</v>
      </c>
      <c r="H83" s="19">
        <f>E83*G83</f>
        <v>3000</v>
      </c>
      <c r="I83" s="19">
        <v>3000</v>
      </c>
      <c r="J83" s="31"/>
    </row>
    <row r="84" spans="1:10" ht="20.25" thickBot="1">
      <c r="A84" s="97"/>
      <c r="B84" s="103"/>
      <c r="C84" s="8" t="s">
        <v>73</v>
      </c>
      <c r="D84" s="38" t="s">
        <v>74</v>
      </c>
      <c r="E84" s="3">
        <v>10</v>
      </c>
      <c r="F84" s="3" t="s">
        <v>15</v>
      </c>
      <c r="G84" s="19">
        <v>430</v>
      </c>
      <c r="H84" s="19">
        <f t="shared" si="4"/>
        <v>4300</v>
      </c>
      <c r="I84" s="19">
        <v>0</v>
      </c>
      <c r="J84" s="31"/>
    </row>
    <row r="85" spans="1:10" ht="20.25" thickTop="1">
      <c r="A85" s="95">
        <v>12</v>
      </c>
      <c r="B85" s="101" t="s">
        <v>78</v>
      </c>
      <c r="C85" s="8" t="s">
        <v>75</v>
      </c>
      <c r="D85" s="4"/>
      <c r="E85" s="3">
        <v>1</v>
      </c>
      <c r="F85" s="3" t="s">
        <v>33</v>
      </c>
      <c r="G85" s="19">
        <v>1500</v>
      </c>
      <c r="H85" s="19">
        <f t="shared" si="4"/>
        <v>1500</v>
      </c>
      <c r="I85" s="19">
        <v>0</v>
      </c>
      <c r="J85" s="31"/>
    </row>
    <row r="86" spans="1:10" ht="20.25" thickBot="1">
      <c r="A86" s="96"/>
      <c r="B86" s="102"/>
      <c r="C86" s="16" t="s">
        <v>13</v>
      </c>
      <c r="D86" s="17"/>
      <c r="E86" s="16"/>
      <c r="F86" s="16"/>
      <c r="G86" s="20"/>
      <c r="H86" s="20">
        <f>SUM(H78:H85)</f>
        <v>30000</v>
      </c>
      <c r="I86" s="19">
        <f>SUM(I78:I85)</f>
        <v>9900</v>
      </c>
      <c r="J86" s="32"/>
    </row>
    <row r="87" spans="1:10" ht="20.25" thickTop="1">
      <c r="A87" s="96"/>
      <c r="B87" s="102"/>
      <c r="C87" s="14" t="s">
        <v>0</v>
      </c>
      <c r="D87" s="15" t="s">
        <v>4</v>
      </c>
      <c r="E87" s="14" t="s">
        <v>1</v>
      </c>
      <c r="F87" s="14" t="s">
        <v>2</v>
      </c>
      <c r="G87" s="14" t="s">
        <v>7</v>
      </c>
      <c r="H87" s="14" t="s">
        <v>3</v>
      </c>
      <c r="I87" s="18" t="s">
        <v>148</v>
      </c>
      <c r="J87" s="33"/>
    </row>
    <row r="88" spans="1:10" ht="19.5">
      <c r="A88" s="96"/>
      <c r="B88" s="102"/>
      <c r="C88" s="8" t="s">
        <v>76</v>
      </c>
      <c r="D88" s="4"/>
      <c r="E88" s="3">
        <v>2</v>
      </c>
      <c r="F88" s="3" t="s">
        <v>6</v>
      </c>
      <c r="G88" s="19">
        <v>9500</v>
      </c>
      <c r="H88" s="19">
        <f>E88*G88</f>
        <v>19000</v>
      </c>
      <c r="I88" s="19">
        <v>9500</v>
      </c>
      <c r="J88" s="31" t="s">
        <v>165</v>
      </c>
    </row>
    <row r="89" spans="1:10" ht="20.25" thickBot="1">
      <c r="A89" s="97"/>
      <c r="B89" s="103"/>
      <c r="C89" s="8" t="s">
        <v>25</v>
      </c>
      <c r="D89" s="4"/>
      <c r="E89" s="3">
        <v>50</v>
      </c>
      <c r="F89" s="3" t="s">
        <v>20</v>
      </c>
      <c r="G89" s="19">
        <v>70</v>
      </c>
      <c r="H89" s="19">
        <f>E89*G89</f>
        <v>3500</v>
      </c>
      <c r="I89" s="19">
        <v>0</v>
      </c>
      <c r="J89" s="31"/>
    </row>
    <row r="90" spans="1:10" ht="20.25" thickTop="1">
      <c r="A90" s="95">
        <v>13</v>
      </c>
      <c r="B90" s="101" t="s">
        <v>82</v>
      </c>
      <c r="C90" s="8" t="s">
        <v>77</v>
      </c>
      <c r="D90" s="4"/>
      <c r="E90" s="3">
        <v>30</v>
      </c>
      <c r="F90" s="3" t="s">
        <v>20</v>
      </c>
      <c r="G90" s="19">
        <v>100</v>
      </c>
      <c r="H90" s="19">
        <f>E90*G90</f>
        <v>3000</v>
      </c>
      <c r="I90" s="19">
        <v>0</v>
      </c>
      <c r="J90" s="31"/>
    </row>
    <row r="91" spans="1:10" ht="20.25" thickBot="1">
      <c r="A91" s="96"/>
      <c r="B91" s="102"/>
      <c r="C91" s="16" t="s">
        <v>13</v>
      </c>
      <c r="D91" s="17"/>
      <c r="E91" s="16"/>
      <c r="F91" s="16"/>
      <c r="G91" s="20"/>
      <c r="H91" s="20">
        <f>SUM(H88:H90)</f>
        <v>25500</v>
      </c>
      <c r="I91" s="19">
        <f>SUM(I88:I90)</f>
        <v>9500</v>
      </c>
      <c r="J91" s="32"/>
    </row>
    <row r="92" spans="1:10" ht="20.25" thickTop="1">
      <c r="A92" s="96"/>
      <c r="B92" s="102"/>
      <c r="C92" s="14" t="s">
        <v>0</v>
      </c>
      <c r="D92" s="15" t="s">
        <v>4</v>
      </c>
      <c r="E92" s="14" t="s">
        <v>1</v>
      </c>
      <c r="F92" s="14" t="s">
        <v>2</v>
      </c>
      <c r="G92" s="14" t="s">
        <v>7</v>
      </c>
      <c r="H92" s="14" t="s">
        <v>3</v>
      </c>
      <c r="I92" s="18" t="s">
        <v>148</v>
      </c>
      <c r="J92" s="121" t="s">
        <v>167</v>
      </c>
    </row>
    <row r="93" spans="1:10" ht="19.5">
      <c r="A93" s="96"/>
      <c r="B93" s="102"/>
      <c r="C93" s="8" t="s">
        <v>22</v>
      </c>
      <c r="D93" s="4"/>
      <c r="E93" s="3">
        <v>20</v>
      </c>
      <c r="F93" s="3" t="s">
        <v>79</v>
      </c>
      <c r="G93" s="19">
        <v>700</v>
      </c>
      <c r="H93" s="19">
        <f>E93*G93</f>
        <v>14000</v>
      </c>
      <c r="I93" s="19">
        <v>4500</v>
      </c>
      <c r="J93" s="122"/>
    </row>
    <row r="94" spans="1:10" ht="19.5">
      <c r="A94" s="96"/>
      <c r="B94" s="102"/>
      <c r="C94" s="8" t="s">
        <v>80</v>
      </c>
      <c r="D94" s="4"/>
      <c r="E94" s="3">
        <v>16</v>
      </c>
      <c r="F94" s="3" t="s">
        <v>79</v>
      </c>
      <c r="G94" s="19">
        <v>400</v>
      </c>
      <c r="H94" s="19">
        <f>E94*G94</f>
        <v>6400</v>
      </c>
      <c r="I94" s="19">
        <v>1200</v>
      </c>
      <c r="J94" s="122"/>
    </row>
    <row r="95" spans="1:10" ht="20.25" thickBot="1">
      <c r="A95" s="97"/>
      <c r="B95" s="103"/>
      <c r="C95" s="8" t="s">
        <v>81</v>
      </c>
      <c r="D95" s="4"/>
      <c r="E95" s="3">
        <v>16</v>
      </c>
      <c r="F95" s="3" t="s">
        <v>79</v>
      </c>
      <c r="G95" s="19">
        <v>400</v>
      </c>
      <c r="H95" s="19">
        <f>E95*G95</f>
        <v>6400</v>
      </c>
      <c r="I95" s="19">
        <v>1200</v>
      </c>
      <c r="J95" s="122"/>
    </row>
    <row r="96" spans="1:10" ht="20.25" thickTop="1">
      <c r="A96" s="95">
        <v>14</v>
      </c>
      <c r="B96" s="101" t="s">
        <v>91</v>
      </c>
      <c r="C96" s="8" t="s">
        <v>16</v>
      </c>
      <c r="D96" s="4"/>
      <c r="E96" s="3">
        <v>8</v>
      </c>
      <c r="F96" s="3" t="s">
        <v>6</v>
      </c>
      <c r="G96" s="19">
        <v>400</v>
      </c>
      <c r="H96" s="19">
        <f>E96*G96</f>
        <v>3200</v>
      </c>
      <c r="I96" s="19">
        <v>3200</v>
      </c>
      <c r="J96" s="122"/>
    </row>
    <row r="97" spans="1:10" ht="32.25" customHeight="1" thickBot="1">
      <c r="A97" s="96"/>
      <c r="B97" s="102"/>
      <c r="C97" s="16" t="s">
        <v>13</v>
      </c>
      <c r="D97" s="17"/>
      <c r="E97" s="16"/>
      <c r="F97" s="16"/>
      <c r="G97" s="20"/>
      <c r="H97" s="20">
        <f>SUM(H93:H96)</f>
        <v>30000</v>
      </c>
      <c r="I97" s="20">
        <f>SUM(I93:I96)</f>
        <v>10100</v>
      </c>
      <c r="J97" s="123"/>
    </row>
    <row r="98" spans="1:10" ht="20.25" thickTop="1">
      <c r="A98" s="96"/>
      <c r="B98" s="102"/>
      <c r="C98" s="14" t="s">
        <v>0</v>
      </c>
      <c r="D98" s="15" t="s">
        <v>4</v>
      </c>
      <c r="E98" s="14" t="s">
        <v>1</v>
      </c>
      <c r="F98" s="14" t="s">
        <v>2</v>
      </c>
      <c r="G98" s="14" t="s">
        <v>7</v>
      </c>
      <c r="H98" s="14" t="s">
        <v>3</v>
      </c>
      <c r="I98" s="18" t="s">
        <v>148</v>
      </c>
      <c r="J98" s="121" t="s">
        <v>164</v>
      </c>
    </row>
    <row r="99" spans="1:10" ht="19.5">
      <c r="A99" s="96"/>
      <c r="B99" s="102"/>
      <c r="C99" s="8" t="s">
        <v>153</v>
      </c>
      <c r="D99" s="112" t="s">
        <v>86</v>
      </c>
      <c r="E99" s="3">
        <v>5</v>
      </c>
      <c r="F99" s="3" t="s">
        <v>6</v>
      </c>
      <c r="G99" s="19">
        <v>1000</v>
      </c>
      <c r="H99" s="19">
        <f aca="true" t="shared" si="5" ref="H99:H104">E99*G99</f>
        <v>5000</v>
      </c>
      <c r="I99" s="19">
        <v>4000</v>
      </c>
      <c r="J99" s="122"/>
    </row>
    <row r="100" spans="1:10" ht="19.5">
      <c r="A100" s="96"/>
      <c r="B100" s="102"/>
      <c r="C100" s="8" t="s">
        <v>83</v>
      </c>
      <c r="D100" s="112"/>
      <c r="E100" s="3">
        <v>5</v>
      </c>
      <c r="F100" s="3" t="s">
        <v>6</v>
      </c>
      <c r="G100" s="19">
        <v>900</v>
      </c>
      <c r="H100" s="19">
        <f t="shared" si="5"/>
        <v>4500</v>
      </c>
      <c r="I100" s="19">
        <v>3000</v>
      </c>
      <c r="J100" s="122"/>
    </row>
    <row r="101" spans="1:10" ht="19.5">
      <c r="A101" s="96"/>
      <c r="B101" s="102"/>
      <c r="C101" s="8" t="s">
        <v>84</v>
      </c>
      <c r="D101" s="112"/>
      <c r="E101" s="3">
        <v>3</v>
      </c>
      <c r="F101" s="3" t="s">
        <v>85</v>
      </c>
      <c r="G101" s="19">
        <v>3000</v>
      </c>
      <c r="H101" s="19">
        <f t="shared" si="5"/>
        <v>9000</v>
      </c>
      <c r="I101" s="19">
        <v>3000</v>
      </c>
      <c r="J101" s="122"/>
    </row>
    <row r="102" spans="1:10" ht="53.25" customHeight="1">
      <c r="A102" s="96"/>
      <c r="B102" s="102"/>
      <c r="C102" s="8" t="s">
        <v>87</v>
      </c>
      <c r="D102" s="112" t="s">
        <v>90</v>
      </c>
      <c r="E102" s="3">
        <v>30</v>
      </c>
      <c r="F102" s="3" t="s">
        <v>20</v>
      </c>
      <c r="G102" s="19">
        <v>80</v>
      </c>
      <c r="H102" s="19">
        <f t="shared" si="5"/>
        <v>2400</v>
      </c>
      <c r="I102" s="19">
        <v>0</v>
      </c>
      <c r="J102" s="122"/>
    </row>
    <row r="103" spans="1:10" ht="20.25" thickBot="1">
      <c r="A103" s="97"/>
      <c r="B103" s="103"/>
      <c r="C103" s="8" t="s">
        <v>88</v>
      </c>
      <c r="D103" s="112"/>
      <c r="E103" s="3">
        <v>30</v>
      </c>
      <c r="F103" s="3" t="s">
        <v>20</v>
      </c>
      <c r="G103" s="19">
        <v>60</v>
      </c>
      <c r="H103" s="19">
        <f t="shared" si="5"/>
        <v>1800</v>
      </c>
      <c r="I103" s="19">
        <v>600</v>
      </c>
      <c r="J103" s="122"/>
    </row>
    <row r="104" spans="1:10" ht="20.25" thickTop="1">
      <c r="A104" s="95">
        <v>15</v>
      </c>
      <c r="B104" s="106" t="s">
        <v>97</v>
      </c>
      <c r="C104" s="8" t="s">
        <v>89</v>
      </c>
      <c r="D104" s="112"/>
      <c r="E104" s="3">
        <v>20</v>
      </c>
      <c r="F104" s="3" t="s">
        <v>20</v>
      </c>
      <c r="G104" s="19">
        <v>35</v>
      </c>
      <c r="H104" s="19">
        <f t="shared" si="5"/>
        <v>700</v>
      </c>
      <c r="I104" s="19">
        <v>0</v>
      </c>
      <c r="J104" s="122"/>
    </row>
    <row r="105" spans="1:10" ht="20.25" thickBot="1">
      <c r="A105" s="96"/>
      <c r="B105" s="107"/>
      <c r="C105" s="16" t="s">
        <v>13</v>
      </c>
      <c r="D105" s="17"/>
      <c r="E105" s="16"/>
      <c r="F105" s="16"/>
      <c r="G105" s="20"/>
      <c r="H105" s="20">
        <f>SUM(H99:H104)</f>
        <v>23400</v>
      </c>
      <c r="I105" s="19">
        <f>SUM(I99:I104)</f>
        <v>10600</v>
      </c>
      <c r="J105" s="123"/>
    </row>
    <row r="106" spans="1:10" ht="20.25" thickTop="1">
      <c r="A106" s="96"/>
      <c r="B106" s="107"/>
      <c r="C106" s="14" t="s">
        <v>0</v>
      </c>
      <c r="D106" s="15" t="s">
        <v>4</v>
      </c>
      <c r="E106" s="14" t="s">
        <v>1</v>
      </c>
      <c r="F106" s="14" t="s">
        <v>2</v>
      </c>
      <c r="G106" s="14" t="s">
        <v>7</v>
      </c>
      <c r="H106" s="14" t="s">
        <v>3</v>
      </c>
      <c r="I106" s="18" t="s">
        <v>148</v>
      </c>
      <c r="J106" s="33"/>
    </row>
    <row r="107" spans="1:10" ht="49.5">
      <c r="A107" s="96"/>
      <c r="B107" s="107"/>
      <c r="C107" s="24" t="s">
        <v>93</v>
      </c>
      <c r="D107" s="41" t="s">
        <v>92</v>
      </c>
      <c r="E107" s="28">
        <v>2</v>
      </c>
      <c r="F107" s="28" t="s">
        <v>85</v>
      </c>
      <c r="G107" s="56">
        <v>3500</v>
      </c>
      <c r="H107" s="56">
        <f>E107*G107</f>
        <v>7000</v>
      </c>
      <c r="I107" s="21">
        <v>7000</v>
      </c>
      <c r="J107" s="31"/>
    </row>
    <row r="108" spans="1:10" ht="19.5">
      <c r="A108" s="96"/>
      <c r="B108" s="107"/>
      <c r="C108" s="8" t="s">
        <v>61</v>
      </c>
      <c r="D108" s="38" t="s">
        <v>63</v>
      </c>
      <c r="E108" s="3">
        <v>6</v>
      </c>
      <c r="F108" s="3" t="s">
        <v>62</v>
      </c>
      <c r="G108" s="19">
        <v>500</v>
      </c>
      <c r="H108" s="19">
        <f>E108*G108</f>
        <v>3000</v>
      </c>
      <c r="I108" s="19">
        <v>0</v>
      </c>
      <c r="J108" s="31"/>
    </row>
    <row r="109" spans="1:10" ht="20.25" thickBot="1">
      <c r="A109" s="97"/>
      <c r="B109" s="108"/>
      <c r="C109" s="8" t="s">
        <v>94</v>
      </c>
      <c r="D109" s="38" t="s">
        <v>95</v>
      </c>
      <c r="E109" s="3">
        <v>2</v>
      </c>
      <c r="F109" s="3" t="s">
        <v>70</v>
      </c>
      <c r="G109" s="19">
        <v>2000</v>
      </c>
      <c r="H109" s="26">
        <f>E109*G109</f>
        <v>4000</v>
      </c>
      <c r="I109" s="19">
        <v>2000</v>
      </c>
      <c r="J109" s="31"/>
    </row>
    <row r="110" spans="1:10" ht="48.75" thickTop="1">
      <c r="A110" s="95">
        <v>16</v>
      </c>
      <c r="B110" s="101" t="s">
        <v>101</v>
      </c>
      <c r="C110" s="8" t="s">
        <v>75</v>
      </c>
      <c r="D110" s="38" t="s">
        <v>96</v>
      </c>
      <c r="E110" s="3">
        <v>1</v>
      </c>
      <c r="F110" s="3" t="s">
        <v>33</v>
      </c>
      <c r="G110" s="19">
        <v>1900</v>
      </c>
      <c r="H110" s="26">
        <f>E110*G110</f>
        <v>1900</v>
      </c>
      <c r="I110" s="19">
        <v>0</v>
      </c>
      <c r="J110" s="31"/>
    </row>
    <row r="111" spans="1:10" ht="20.25" thickBot="1">
      <c r="A111" s="96"/>
      <c r="B111" s="102"/>
      <c r="C111" s="16" t="s">
        <v>13</v>
      </c>
      <c r="D111" s="17"/>
      <c r="E111" s="16"/>
      <c r="F111" s="16"/>
      <c r="G111" s="20"/>
      <c r="H111" s="27">
        <f>SUM(H107:H110)</f>
        <v>15900</v>
      </c>
      <c r="I111" s="19">
        <f>SUM(I107:I110)</f>
        <v>9000</v>
      </c>
      <c r="J111" s="32"/>
    </row>
    <row r="112" spans="1:10" ht="20.25" thickTop="1">
      <c r="A112" s="96"/>
      <c r="B112" s="102"/>
      <c r="C112" s="14" t="s">
        <v>0</v>
      </c>
      <c r="D112" s="15" t="s">
        <v>4</v>
      </c>
      <c r="E112" s="14" t="s">
        <v>1</v>
      </c>
      <c r="F112" s="14" t="s">
        <v>2</v>
      </c>
      <c r="G112" s="14" t="s">
        <v>7</v>
      </c>
      <c r="H112" s="14" t="s">
        <v>3</v>
      </c>
      <c r="I112" s="18" t="s">
        <v>148</v>
      </c>
      <c r="J112" s="33"/>
    </row>
    <row r="113" spans="1:10" ht="79.5" thickBot="1">
      <c r="A113" s="97"/>
      <c r="B113" s="103"/>
      <c r="C113" s="9" t="s">
        <v>154</v>
      </c>
      <c r="D113" s="40" t="s">
        <v>98</v>
      </c>
      <c r="E113" s="1">
        <v>6</v>
      </c>
      <c r="F113" s="1" t="s">
        <v>38</v>
      </c>
      <c r="G113" s="25">
        <v>2350</v>
      </c>
      <c r="H113" s="25">
        <f>E113*G113</f>
        <v>14100</v>
      </c>
      <c r="I113" s="21">
        <v>9600</v>
      </c>
      <c r="J113" s="36" t="s">
        <v>156</v>
      </c>
    </row>
    <row r="114" spans="1:10" ht="20.25" thickTop="1">
      <c r="A114" s="95">
        <v>17</v>
      </c>
      <c r="B114" s="101" t="s">
        <v>111</v>
      </c>
      <c r="C114" s="8" t="s">
        <v>99</v>
      </c>
      <c r="D114" s="13" t="s">
        <v>100</v>
      </c>
      <c r="E114" s="3">
        <v>65</v>
      </c>
      <c r="F114" s="3" t="s">
        <v>29</v>
      </c>
      <c r="G114" s="19">
        <v>100</v>
      </c>
      <c r="H114" s="19">
        <f>E114*G114</f>
        <v>6500</v>
      </c>
      <c r="I114" s="19">
        <v>0</v>
      </c>
      <c r="J114" s="31"/>
    </row>
    <row r="115" spans="1:10" ht="20.25" thickBot="1">
      <c r="A115" s="96"/>
      <c r="B115" s="102"/>
      <c r="C115" s="16" t="s">
        <v>13</v>
      </c>
      <c r="D115" s="17"/>
      <c r="E115" s="16"/>
      <c r="F115" s="16"/>
      <c r="G115" s="20"/>
      <c r="H115" s="20">
        <f>SUM(H113:H114)</f>
        <v>20600</v>
      </c>
      <c r="I115" s="19">
        <f>SUM(I113:I114)</f>
        <v>9600</v>
      </c>
      <c r="J115" s="32"/>
    </row>
    <row r="116" spans="1:10" ht="20.25" thickTop="1">
      <c r="A116" s="96"/>
      <c r="B116" s="102"/>
      <c r="C116" s="14" t="s">
        <v>0</v>
      </c>
      <c r="D116" s="15" t="s">
        <v>4</v>
      </c>
      <c r="E116" s="14" t="s">
        <v>1</v>
      </c>
      <c r="F116" s="14" t="s">
        <v>2</v>
      </c>
      <c r="G116" s="14" t="s">
        <v>7</v>
      </c>
      <c r="H116" s="14" t="s">
        <v>3</v>
      </c>
      <c r="I116" s="18" t="s">
        <v>148</v>
      </c>
      <c r="J116" s="33"/>
    </row>
    <row r="117" spans="1:10" ht="19.5">
      <c r="A117" s="96"/>
      <c r="B117" s="102"/>
      <c r="C117" s="8" t="s">
        <v>5</v>
      </c>
      <c r="D117" s="4"/>
      <c r="E117" s="3">
        <v>3</v>
      </c>
      <c r="F117" s="3" t="s">
        <v>6</v>
      </c>
      <c r="G117" s="19">
        <v>5000</v>
      </c>
      <c r="H117" s="19">
        <f>E117*G117</f>
        <v>15000</v>
      </c>
      <c r="I117" s="19">
        <v>10000</v>
      </c>
      <c r="J117" s="31" t="s">
        <v>160</v>
      </c>
    </row>
    <row r="118" spans="1:10" ht="19.5">
      <c r="A118" s="96"/>
      <c r="B118" s="102"/>
      <c r="C118" s="8" t="s">
        <v>9</v>
      </c>
      <c r="D118" s="4"/>
      <c r="E118" s="3">
        <v>200</v>
      </c>
      <c r="F118" s="3" t="s">
        <v>6</v>
      </c>
      <c r="G118" s="19">
        <v>10</v>
      </c>
      <c r="H118" s="19">
        <f aca="true" t="shared" si="6" ref="H118:H123">E118*G118</f>
        <v>2000</v>
      </c>
      <c r="I118" s="19">
        <v>0</v>
      </c>
      <c r="J118" s="31"/>
    </row>
    <row r="119" spans="1:10" ht="19.5">
      <c r="A119" s="96"/>
      <c r="B119" s="102"/>
      <c r="C119" s="8" t="s">
        <v>10</v>
      </c>
      <c r="D119" s="4"/>
      <c r="E119" s="3">
        <v>3</v>
      </c>
      <c r="F119" s="3" t="s">
        <v>14</v>
      </c>
      <c r="G119" s="19">
        <v>1600</v>
      </c>
      <c r="H119" s="19">
        <f t="shared" si="6"/>
        <v>4800</v>
      </c>
      <c r="I119" s="19">
        <v>1000</v>
      </c>
      <c r="J119" s="37" t="s">
        <v>157</v>
      </c>
    </row>
    <row r="120" spans="1:10" ht="19.5">
      <c r="A120" s="96"/>
      <c r="B120" s="102"/>
      <c r="C120" s="8" t="s">
        <v>104</v>
      </c>
      <c r="D120" s="4"/>
      <c r="E120" s="3">
        <v>2</v>
      </c>
      <c r="F120" s="3" t="s">
        <v>38</v>
      </c>
      <c r="G120" s="19">
        <v>1000</v>
      </c>
      <c r="H120" s="19">
        <f t="shared" si="6"/>
        <v>2000</v>
      </c>
      <c r="I120" s="19">
        <v>1000</v>
      </c>
      <c r="J120" s="31"/>
    </row>
    <row r="121" spans="1:10" ht="19.5">
      <c r="A121" s="96"/>
      <c r="B121" s="102"/>
      <c r="C121" s="8" t="s">
        <v>11</v>
      </c>
      <c r="D121" s="4"/>
      <c r="E121" s="3">
        <v>1</v>
      </c>
      <c r="F121" s="3" t="s">
        <v>38</v>
      </c>
      <c r="G121" s="19">
        <v>2000</v>
      </c>
      <c r="H121" s="19">
        <f t="shared" si="6"/>
        <v>2000</v>
      </c>
      <c r="I121" s="19">
        <v>0</v>
      </c>
      <c r="J121" s="31"/>
    </row>
    <row r="122" spans="1:10" ht="20.25" thickBot="1">
      <c r="A122" s="97"/>
      <c r="B122" s="103"/>
      <c r="C122" s="8" t="s">
        <v>12</v>
      </c>
      <c r="D122" s="4"/>
      <c r="E122" s="3">
        <v>3</v>
      </c>
      <c r="F122" s="3" t="s">
        <v>38</v>
      </c>
      <c r="G122" s="19">
        <v>1000</v>
      </c>
      <c r="H122" s="19">
        <f>E122*G122</f>
        <v>3000</v>
      </c>
      <c r="I122" s="19">
        <v>2000</v>
      </c>
      <c r="J122" s="31" t="s">
        <v>166</v>
      </c>
    </row>
    <row r="123" spans="1:10" ht="20.25" thickTop="1">
      <c r="A123" s="95">
        <v>18</v>
      </c>
      <c r="B123" s="101" t="s">
        <v>128</v>
      </c>
      <c r="C123" s="8" t="s">
        <v>110</v>
      </c>
      <c r="D123" s="4"/>
      <c r="E123" s="3">
        <v>1</v>
      </c>
      <c r="F123" s="3" t="s">
        <v>33</v>
      </c>
      <c r="G123" s="19">
        <v>1200</v>
      </c>
      <c r="H123" s="19">
        <f t="shared" si="6"/>
        <v>1200</v>
      </c>
      <c r="I123" s="19">
        <v>0</v>
      </c>
      <c r="J123" s="31"/>
    </row>
    <row r="124" spans="1:10" ht="20.25" thickBot="1">
      <c r="A124" s="96"/>
      <c r="B124" s="102"/>
      <c r="C124" s="16" t="s">
        <v>168</v>
      </c>
      <c r="D124" s="17"/>
      <c r="E124" s="16"/>
      <c r="F124" s="16"/>
      <c r="G124" s="20"/>
      <c r="H124" s="20">
        <f>SUM(H117:H123)</f>
        <v>30000</v>
      </c>
      <c r="I124" s="20">
        <f>SUM(I117:I123)</f>
        <v>14000</v>
      </c>
      <c r="J124" s="32"/>
    </row>
    <row r="125" spans="1:10" ht="20.25" thickTop="1">
      <c r="A125" s="96"/>
      <c r="B125" s="102"/>
      <c r="C125" s="14" t="s">
        <v>0</v>
      </c>
      <c r="D125" s="15" t="s">
        <v>4</v>
      </c>
      <c r="E125" s="14" t="s">
        <v>1</v>
      </c>
      <c r="F125" s="14" t="s">
        <v>2</v>
      </c>
      <c r="G125" s="14" t="s">
        <v>7</v>
      </c>
      <c r="H125" s="14" t="s">
        <v>3</v>
      </c>
      <c r="I125" s="18" t="s">
        <v>148</v>
      </c>
      <c r="J125" s="33"/>
    </row>
    <row r="126" spans="1:10" ht="94.5">
      <c r="A126" s="96"/>
      <c r="B126" s="102"/>
      <c r="C126" s="10" t="s">
        <v>122</v>
      </c>
      <c r="D126" s="39" t="s">
        <v>146</v>
      </c>
      <c r="E126" s="5">
        <v>3</v>
      </c>
      <c r="F126" s="5" t="s">
        <v>85</v>
      </c>
      <c r="G126" s="21">
        <v>7000</v>
      </c>
      <c r="H126" s="21">
        <f>E126*G126</f>
        <v>21000</v>
      </c>
      <c r="I126" s="21">
        <v>14000</v>
      </c>
      <c r="J126" s="57" t="s">
        <v>161</v>
      </c>
    </row>
    <row r="127" spans="1:10" ht="20.25" customHeight="1">
      <c r="A127" s="96"/>
      <c r="B127" s="102"/>
      <c r="C127" s="10" t="s">
        <v>123</v>
      </c>
      <c r="D127" s="40" t="s">
        <v>126</v>
      </c>
      <c r="E127" s="5">
        <v>2</v>
      </c>
      <c r="F127" s="5" t="s">
        <v>85</v>
      </c>
      <c r="G127" s="19">
        <v>2000</v>
      </c>
      <c r="H127" s="19">
        <f>E127*G127</f>
        <v>4000</v>
      </c>
      <c r="I127" s="19">
        <v>0</v>
      </c>
      <c r="J127" s="31"/>
    </row>
    <row r="128" spans="1:10" ht="47.25">
      <c r="A128" s="96"/>
      <c r="B128" s="102"/>
      <c r="C128" s="11" t="s">
        <v>124</v>
      </c>
      <c r="D128" s="40" t="s">
        <v>158</v>
      </c>
      <c r="E128" s="5">
        <v>1</v>
      </c>
      <c r="F128" s="5" t="s">
        <v>33</v>
      </c>
      <c r="G128" s="19">
        <v>3000</v>
      </c>
      <c r="H128" s="19">
        <f>E128*G128</f>
        <v>3000</v>
      </c>
      <c r="I128" s="19">
        <v>1500</v>
      </c>
      <c r="J128" s="31"/>
    </row>
    <row r="129" spans="1:10" ht="48" thickBot="1">
      <c r="A129" s="97"/>
      <c r="B129" s="103"/>
      <c r="C129" s="11" t="s">
        <v>125</v>
      </c>
      <c r="D129" s="40" t="s">
        <v>127</v>
      </c>
      <c r="E129" s="5">
        <v>1</v>
      </c>
      <c r="F129" s="5" t="s">
        <v>33</v>
      </c>
      <c r="G129" s="19">
        <v>1000</v>
      </c>
      <c r="H129" s="19">
        <f>E129*G129</f>
        <v>1000</v>
      </c>
      <c r="I129" s="19">
        <v>0</v>
      </c>
      <c r="J129" s="31"/>
    </row>
    <row r="130" spans="1:10" ht="32.25" thickTop="1">
      <c r="A130" s="95">
        <v>19</v>
      </c>
      <c r="B130" s="116" t="s">
        <v>144</v>
      </c>
      <c r="C130" s="12" t="s">
        <v>75</v>
      </c>
      <c r="D130" s="40" t="s">
        <v>147</v>
      </c>
      <c r="E130" s="3">
        <v>1</v>
      </c>
      <c r="F130" s="3" t="s">
        <v>33</v>
      </c>
      <c r="G130" s="19">
        <v>1000</v>
      </c>
      <c r="H130" s="19">
        <f>E130*G130</f>
        <v>1000</v>
      </c>
      <c r="I130" s="19">
        <v>0</v>
      </c>
      <c r="J130" s="31"/>
    </row>
    <row r="131" spans="1:10" ht="20.25" thickBot="1">
      <c r="A131" s="96"/>
      <c r="B131" s="117"/>
      <c r="C131" s="16" t="s">
        <v>13</v>
      </c>
      <c r="D131" s="17"/>
      <c r="E131" s="16"/>
      <c r="F131" s="16"/>
      <c r="G131" s="20"/>
      <c r="H131" s="20">
        <f>SUM(H126:H130)</f>
        <v>30000</v>
      </c>
      <c r="I131" s="19">
        <f>SUM(I126:I130)</f>
        <v>15500</v>
      </c>
      <c r="J131" s="32"/>
    </row>
    <row r="132" spans="1:10" ht="21" thickBot="1" thickTop="1">
      <c r="A132" s="97"/>
      <c r="B132" s="118"/>
      <c r="C132" s="14" t="s">
        <v>0</v>
      </c>
      <c r="D132" s="15" t="s">
        <v>4</v>
      </c>
      <c r="E132" s="14" t="s">
        <v>1</v>
      </c>
      <c r="F132" s="14" t="s">
        <v>2</v>
      </c>
      <c r="G132" s="14" t="s">
        <v>7</v>
      </c>
      <c r="H132" s="14" t="s">
        <v>3</v>
      </c>
      <c r="I132" s="18" t="s">
        <v>148</v>
      </c>
      <c r="J132" s="33"/>
    </row>
    <row r="133" spans="1:10" ht="33" thickTop="1">
      <c r="A133" s="95">
        <v>20</v>
      </c>
      <c r="B133" s="116" t="s">
        <v>144</v>
      </c>
      <c r="C133" s="8" t="s">
        <v>129</v>
      </c>
      <c r="D133" s="38" t="s">
        <v>130</v>
      </c>
      <c r="E133" s="3">
        <v>3</v>
      </c>
      <c r="F133" s="3" t="s">
        <v>6</v>
      </c>
      <c r="G133" s="19">
        <v>9800</v>
      </c>
      <c r="H133" s="19">
        <f>E133*G133</f>
        <v>29400</v>
      </c>
      <c r="I133" s="19">
        <v>9800</v>
      </c>
      <c r="J133" s="31" t="s">
        <v>165</v>
      </c>
    </row>
    <row r="134" spans="1:10" ht="20.25" thickBot="1">
      <c r="A134" s="96"/>
      <c r="B134" s="117"/>
      <c r="C134" s="16" t="s">
        <v>13</v>
      </c>
      <c r="D134" s="17"/>
      <c r="E134" s="16"/>
      <c r="F134" s="16"/>
      <c r="G134" s="20"/>
      <c r="H134" s="20">
        <f>SUM(H133:H133)</f>
        <v>29400</v>
      </c>
      <c r="I134" s="20">
        <f>SUM(I133:I133)</f>
        <v>9800</v>
      </c>
      <c r="J134" s="32"/>
    </row>
    <row r="135" spans="1:10" ht="21" thickBot="1" thickTop="1">
      <c r="A135" s="97"/>
      <c r="B135" s="118"/>
      <c r="C135" s="14" t="s">
        <v>0</v>
      </c>
      <c r="D135" s="15" t="s">
        <v>4</v>
      </c>
      <c r="E135" s="14" t="s">
        <v>1</v>
      </c>
      <c r="F135" s="14" t="s">
        <v>2</v>
      </c>
      <c r="G135" s="14" t="s">
        <v>7</v>
      </c>
      <c r="H135" s="14" t="s">
        <v>3</v>
      </c>
      <c r="I135" s="18" t="s">
        <v>148</v>
      </c>
      <c r="J135" s="33"/>
    </row>
    <row r="136" spans="3:10" ht="33" thickTop="1">
      <c r="C136" s="8" t="s">
        <v>129</v>
      </c>
      <c r="D136" s="38" t="s">
        <v>130</v>
      </c>
      <c r="E136" s="3">
        <v>3</v>
      </c>
      <c r="F136" s="3" t="s">
        <v>6</v>
      </c>
      <c r="G136" s="19">
        <v>9800</v>
      </c>
      <c r="H136" s="19">
        <f>E136*G136</f>
        <v>29400</v>
      </c>
      <c r="I136" s="19">
        <v>9800</v>
      </c>
      <c r="J136" s="31" t="s">
        <v>165</v>
      </c>
    </row>
    <row r="137" spans="3:10" ht="20.25" thickBot="1">
      <c r="C137" s="16" t="s">
        <v>13</v>
      </c>
      <c r="D137" s="17"/>
      <c r="E137" s="16"/>
      <c r="F137" s="16"/>
      <c r="G137" s="20"/>
      <c r="H137" s="20">
        <f>SUM(H136:H136)</f>
        <v>29400</v>
      </c>
      <c r="I137" s="20">
        <f>SUM(I136:I136)</f>
        <v>9800</v>
      </c>
      <c r="J137" s="32"/>
    </row>
    <row r="138" ht="20.25" thickTop="1"/>
  </sheetData>
  <mergeCells count="48">
    <mergeCell ref="J12:J13"/>
    <mergeCell ref="J92:J97"/>
    <mergeCell ref="J23:J37"/>
    <mergeCell ref="J98:J105"/>
    <mergeCell ref="J60:J64"/>
    <mergeCell ref="A133:A135"/>
    <mergeCell ref="B133:B135"/>
    <mergeCell ref="B90:B95"/>
    <mergeCell ref="B75:B84"/>
    <mergeCell ref="B85:B89"/>
    <mergeCell ref="B96:B103"/>
    <mergeCell ref="B110:B113"/>
    <mergeCell ref="A110:A113"/>
    <mergeCell ref="B130:B132"/>
    <mergeCell ref="A130:A132"/>
    <mergeCell ref="B51:B57"/>
    <mergeCell ref="D99:D101"/>
    <mergeCell ref="D102:D104"/>
    <mergeCell ref="A51:A57"/>
    <mergeCell ref="A75:A84"/>
    <mergeCell ref="A85:A89"/>
    <mergeCell ref="A90:A95"/>
    <mergeCell ref="A104:A109"/>
    <mergeCell ref="B63:B74"/>
    <mergeCell ref="B58:B62"/>
    <mergeCell ref="B123:B129"/>
    <mergeCell ref="B114:B122"/>
    <mergeCell ref="A123:A129"/>
    <mergeCell ref="A114:A122"/>
    <mergeCell ref="A96:A103"/>
    <mergeCell ref="B104:B109"/>
    <mergeCell ref="A58:A62"/>
    <mergeCell ref="A63:A74"/>
    <mergeCell ref="B43:B50"/>
    <mergeCell ref="B20:B35"/>
    <mergeCell ref="A20:A35"/>
    <mergeCell ref="B36:B39"/>
    <mergeCell ref="A40:A42"/>
    <mergeCell ref="B40:B42"/>
    <mergeCell ref="A43:A50"/>
    <mergeCell ref="C1:I1"/>
    <mergeCell ref="A11:A13"/>
    <mergeCell ref="A17:A19"/>
    <mergeCell ref="A36:A39"/>
    <mergeCell ref="B11:B13"/>
    <mergeCell ref="A14:A16"/>
    <mergeCell ref="B2:B10"/>
    <mergeCell ref="A2:A10"/>
  </mergeCells>
  <printOptions horizontalCentered="1"/>
  <pageMargins left="0.1968503937007874" right="0.1968503937007874" top="0.5905511811023623" bottom="0.1968503937007874" header="0" footer="0"/>
  <pageSetup horizontalDpi="600" verticalDpi="600" orientation="portrait" paperSize="9" r:id="rId1"/>
  <headerFooter alignWithMargins="0">
    <oddFooter>&amp;C第 &amp;P 頁，共 &amp;N 頁</oddFooter>
  </headerFooter>
  <rowBreaks count="4" manualBreakCount="4">
    <brk id="34" max="10" man="1"/>
    <brk id="59" max="255" man="1"/>
    <brk id="92" max="255" man="1"/>
    <brk id="1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4">
      <selection activeCell="C14" sqref="C14:I17"/>
    </sheetView>
  </sheetViews>
  <sheetFormatPr defaultColWidth="9.00390625" defaultRowHeight="16.5"/>
  <cols>
    <col min="1" max="1" width="2.375" style="0" customWidth="1"/>
    <col min="2" max="2" width="3.375" style="0" customWidth="1"/>
    <col min="3" max="3" width="15.125" style="0" customWidth="1"/>
    <col min="4" max="4" width="14.125" style="0" customWidth="1"/>
    <col min="5" max="5" width="6.375" style="0" customWidth="1"/>
    <col min="6" max="6" width="7.25390625" style="0" customWidth="1"/>
    <col min="7" max="7" width="8.375" style="0" customWidth="1"/>
    <col min="9" max="9" width="8.625" style="0" customWidth="1"/>
    <col min="10" max="10" width="11.25390625" style="0" customWidth="1"/>
  </cols>
  <sheetData>
    <row r="1" spans="1:10" ht="20.25" thickBot="1">
      <c r="A1" s="29"/>
      <c r="B1" s="7"/>
      <c r="C1" s="94" t="s">
        <v>170</v>
      </c>
      <c r="D1" s="94"/>
      <c r="E1" s="94"/>
      <c r="F1" s="94"/>
      <c r="G1" s="94"/>
      <c r="H1" s="94"/>
      <c r="I1" s="94"/>
      <c r="J1" s="34"/>
    </row>
    <row r="2" spans="1:10" ht="20.25" thickTop="1">
      <c r="A2" s="138">
        <v>1</v>
      </c>
      <c r="B2" s="98" t="s">
        <v>132</v>
      </c>
      <c r="C2" s="14" t="s">
        <v>0</v>
      </c>
      <c r="D2" s="15" t="s">
        <v>4</v>
      </c>
      <c r="E2" s="14" t="s">
        <v>1</v>
      </c>
      <c r="F2" s="14" t="s">
        <v>2</v>
      </c>
      <c r="G2" s="14" t="s">
        <v>7</v>
      </c>
      <c r="H2" s="14" t="s">
        <v>149</v>
      </c>
      <c r="I2" s="18" t="s">
        <v>148</v>
      </c>
      <c r="J2" s="30" t="s">
        <v>150</v>
      </c>
    </row>
    <row r="3" spans="1:10" ht="32.25">
      <c r="A3" s="139"/>
      <c r="B3" s="99"/>
      <c r="C3" s="8" t="s">
        <v>173</v>
      </c>
      <c r="D3" s="38" t="s">
        <v>172</v>
      </c>
      <c r="E3" s="3">
        <v>50</v>
      </c>
      <c r="F3" s="3" t="s">
        <v>171</v>
      </c>
      <c r="G3" s="19">
        <v>80</v>
      </c>
      <c r="H3" s="19">
        <f aca="true" t="shared" si="0" ref="H3:H8">E3*G3</f>
        <v>4000</v>
      </c>
      <c r="I3" s="19">
        <v>0</v>
      </c>
      <c r="J3" s="31"/>
    </row>
    <row r="4" spans="1:10" ht="32.25">
      <c r="A4" s="139"/>
      <c r="B4" s="99"/>
      <c r="C4" s="8" t="s">
        <v>174</v>
      </c>
      <c r="D4" s="38" t="s">
        <v>175</v>
      </c>
      <c r="E4" s="3">
        <v>50</v>
      </c>
      <c r="F4" s="3" t="s">
        <v>171</v>
      </c>
      <c r="G4" s="19">
        <v>80</v>
      </c>
      <c r="H4" s="19">
        <f t="shared" si="0"/>
        <v>4000</v>
      </c>
      <c r="I4" s="19">
        <v>0</v>
      </c>
      <c r="J4" s="31"/>
    </row>
    <row r="5" spans="1:10" ht="19.5">
      <c r="A5" s="139"/>
      <c r="B5" s="99"/>
      <c r="C5" s="8" t="s">
        <v>9</v>
      </c>
      <c r="D5" s="38" t="s">
        <v>176</v>
      </c>
      <c r="E5" s="3">
        <v>250</v>
      </c>
      <c r="F5" s="3" t="s">
        <v>6</v>
      </c>
      <c r="G5" s="19">
        <v>8</v>
      </c>
      <c r="H5" s="19">
        <f t="shared" si="0"/>
        <v>2000</v>
      </c>
      <c r="I5" s="19">
        <v>0</v>
      </c>
      <c r="J5" s="31"/>
    </row>
    <row r="6" spans="1:10" ht="19.5">
      <c r="A6" s="139"/>
      <c r="B6" s="99"/>
      <c r="C6" s="8" t="s">
        <v>177</v>
      </c>
      <c r="D6" s="38" t="s">
        <v>176</v>
      </c>
      <c r="E6" s="3">
        <v>10</v>
      </c>
      <c r="F6" s="3" t="s">
        <v>6</v>
      </c>
      <c r="G6" s="19">
        <v>300</v>
      </c>
      <c r="H6" s="19">
        <f t="shared" si="0"/>
        <v>3000</v>
      </c>
      <c r="I6" s="19">
        <v>3000</v>
      </c>
      <c r="J6" s="31"/>
    </row>
    <row r="7" spans="1:10" ht="19.5">
      <c r="A7" s="139"/>
      <c r="B7" s="99"/>
      <c r="C7" s="8" t="s">
        <v>178</v>
      </c>
      <c r="D7" s="38" t="s">
        <v>176</v>
      </c>
      <c r="E7" s="3">
        <v>10</v>
      </c>
      <c r="F7" s="3" t="s">
        <v>6</v>
      </c>
      <c r="G7" s="19">
        <v>500</v>
      </c>
      <c r="H7" s="19">
        <f t="shared" si="0"/>
        <v>5000</v>
      </c>
      <c r="I7" s="19">
        <v>5000</v>
      </c>
      <c r="J7" s="31"/>
    </row>
    <row r="8" spans="1:10" ht="19.5">
      <c r="A8" s="139"/>
      <c r="B8" s="99"/>
      <c r="C8" s="8" t="s">
        <v>179</v>
      </c>
      <c r="D8" s="38" t="s">
        <v>176</v>
      </c>
      <c r="E8" s="3">
        <v>6</v>
      </c>
      <c r="F8" s="3" t="s">
        <v>131</v>
      </c>
      <c r="G8" s="19">
        <v>3000</v>
      </c>
      <c r="H8" s="19">
        <f t="shared" si="0"/>
        <v>18000</v>
      </c>
      <c r="I8" s="19">
        <v>0</v>
      </c>
      <c r="J8" s="31"/>
    </row>
    <row r="9" spans="1:10" ht="19.5">
      <c r="A9" s="139"/>
      <c r="B9" s="99"/>
      <c r="C9" s="8"/>
      <c r="D9" s="38"/>
      <c r="E9" s="3"/>
      <c r="F9" s="3"/>
      <c r="G9" s="19"/>
      <c r="H9" s="19"/>
      <c r="I9" s="19"/>
      <c r="J9" s="31"/>
    </row>
    <row r="10" spans="1:10" ht="20.25" thickBot="1">
      <c r="A10" s="140"/>
      <c r="B10" s="99"/>
      <c r="C10" s="58" t="s">
        <v>13</v>
      </c>
      <c r="D10" s="59"/>
      <c r="E10" s="58"/>
      <c r="F10" s="58"/>
      <c r="G10" s="58"/>
      <c r="H10" s="60">
        <f>SUM(H3:H9)</f>
        <v>36000</v>
      </c>
      <c r="I10" s="60">
        <f>SUM(I3:I9)</f>
        <v>8000</v>
      </c>
      <c r="J10" s="66"/>
    </row>
    <row r="11" spans="1:10" ht="19.5">
      <c r="A11" s="141">
        <v>2</v>
      </c>
      <c r="B11" s="144" t="s">
        <v>113</v>
      </c>
      <c r="C11" s="67" t="s">
        <v>0</v>
      </c>
      <c r="D11" s="68" t="s">
        <v>4</v>
      </c>
      <c r="E11" s="67" t="s">
        <v>1</v>
      </c>
      <c r="F11" s="67" t="s">
        <v>2</v>
      </c>
      <c r="G11" s="67" t="s">
        <v>7</v>
      </c>
      <c r="H11" s="67" t="s">
        <v>3</v>
      </c>
      <c r="I11" s="69" t="s">
        <v>148</v>
      </c>
      <c r="J11" s="70"/>
    </row>
    <row r="12" spans="1:10" ht="19.5">
      <c r="A12" s="142"/>
      <c r="B12" s="99"/>
      <c r="C12" s="8" t="s">
        <v>76</v>
      </c>
      <c r="D12" s="38" t="s">
        <v>112</v>
      </c>
      <c r="E12" s="3">
        <v>3</v>
      </c>
      <c r="F12" s="3" t="s">
        <v>6</v>
      </c>
      <c r="G12" s="19">
        <v>10000</v>
      </c>
      <c r="H12" s="19">
        <f>E12*G12</f>
        <v>30000</v>
      </c>
      <c r="I12" s="19">
        <v>9800</v>
      </c>
      <c r="J12" s="130" t="s">
        <v>180</v>
      </c>
    </row>
    <row r="13" spans="1:10" ht="44.25" customHeight="1" thickBot="1">
      <c r="A13" s="143"/>
      <c r="B13" s="145"/>
      <c r="C13" s="71" t="s">
        <v>13</v>
      </c>
      <c r="D13" s="72"/>
      <c r="E13" s="71"/>
      <c r="F13" s="71"/>
      <c r="G13" s="73"/>
      <c r="H13" s="73">
        <f>SUM(H12)</f>
        <v>30000</v>
      </c>
      <c r="I13" s="73">
        <f>SUM(I12)</f>
        <v>9800</v>
      </c>
      <c r="J13" s="131"/>
    </row>
    <row r="14" spans="1:10" ht="79.5">
      <c r="A14" s="135">
        <v>3</v>
      </c>
      <c r="B14" s="132" t="s">
        <v>183</v>
      </c>
      <c r="C14" s="65" t="s">
        <v>182</v>
      </c>
      <c r="D14" s="77" t="s">
        <v>191</v>
      </c>
      <c r="E14" s="67">
        <v>3</v>
      </c>
      <c r="F14" s="67" t="s">
        <v>184</v>
      </c>
      <c r="G14" s="78">
        <v>9500</v>
      </c>
      <c r="H14" s="78">
        <f>E14*G14</f>
        <v>28500</v>
      </c>
      <c r="I14" s="78">
        <v>28500</v>
      </c>
      <c r="J14" s="79"/>
    </row>
    <row r="15" spans="1:10" ht="64.5" customHeight="1">
      <c r="A15" s="136"/>
      <c r="B15" s="133"/>
      <c r="C15" s="8" t="s">
        <v>185</v>
      </c>
      <c r="D15" s="38" t="s">
        <v>188</v>
      </c>
      <c r="E15" s="3">
        <v>1</v>
      </c>
      <c r="F15" s="3" t="s">
        <v>189</v>
      </c>
      <c r="G15" s="19">
        <v>500</v>
      </c>
      <c r="H15" s="19">
        <f>E15*G15</f>
        <v>500</v>
      </c>
      <c r="I15" s="19">
        <v>0</v>
      </c>
      <c r="J15" s="80"/>
    </row>
    <row r="16" spans="1:10" ht="19.5">
      <c r="A16" s="136"/>
      <c r="B16" s="133"/>
      <c r="C16" s="8" t="s">
        <v>186</v>
      </c>
      <c r="D16" s="38" t="s">
        <v>187</v>
      </c>
      <c r="E16" s="3">
        <v>3</v>
      </c>
      <c r="F16" s="3" t="s">
        <v>190</v>
      </c>
      <c r="G16" s="19">
        <v>950</v>
      </c>
      <c r="H16" s="19">
        <f>E16*G16</f>
        <v>2850</v>
      </c>
      <c r="I16" s="19"/>
      <c r="J16" s="80"/>
    </row>
    <row r="17" spans="1:10" ht="20.25" thickBot="1">
      <c r="A17" s="137"/>
      <c r="B17" s="134"/>
      <c r="C17" s="71" t="s">
        <v>13</v>
      </c>
      <c r="D17" s="72"/>
      <c r="E17" s="71"/>
      <c r="F17" s="71"/>
      <c r="G17" s="71"/>
      <c r="H17" s="73">
        <f>SUM(H14:H16)</f>
        <v>31850</v>
      </c>
      <c r="I17" s="73">
        <f>SUM(I14:I16)</f>
        <v>28500</v>
      </c>
      <c r="J17" s="81"/>
    </row>
  </sheetData>
  <mergeCells count="8">
    <mergeCell ref="J12:J13"/>
    <mergeCell ref="B14:B17"/>
    <mergeCell ref="A14:A17"/>
    <mergeCell ref="C1:I1"/>
    <mergeCell ref="A2:A10"/>
    <mergeCell ref="B2:B10"/>
    <mergeCell ref="A11:A13"/>
    <mergeCell ref="B11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1"/>
  <sheetViews>
    <sheetView tabSelected="1" workbookViewId="0" topLeftCell="A1">
      <selection activeCell="N5" sqref="N5"/>
    </sheetView>
  </sheetViews>
  <sheetFormatPr defaultColWidth="9.00390625" defaultRowHeight="16.5"/>
  <cols>
    <col min="1" max="1" width="3.00390625" style="0" customWidth="1"/>
    <col min="2" max="2" width="3.375" style="0" customWidth="1"/>
    <col min="3" max="3" width="14.375" style="0" customWidth="1"/>
    <col min="4" max="4" width="13.125" style="0" customWidth="1"/>
    <col min="5" max="5" width="7.125" style="0" customWidth="1"/>
    <col min="6" max="6" width="6.125" style="0" customWidth="1"/>
    <col min="7" max="7" width="8.00390625" style="0" customWidth="1"/>
    <col min="8" max="8" width="10.75390625" style="0" customWidth="1"/>
    <col min="9" max="9" width="10.875" style="0" customWidth="1"/>
    <col min="10" max="10" width="8.125" style="0" customWidth="1"/>
  </cols>
  <sheetData>
    <row r="1" spans="1:10" ht="20.25" thickBot="1">
      <c r="A1" s="29"/>
      <c r="B1" s="7"/>
      <c r="C1" s="156" t="s">
        <v>170</v>
      </c>
      <c r="D1" s="156"/>
      <c r="E1" s="156"/>
      <c r="F1" s="156"/>
      <c r="G1" s="156"/>
      <c r="H1" s="156"/>
      <c r="I1" s="156"/>
      <c r="J1" s="34"/>
    </row>
    <row r="2" spans="1:10" ht="20.25" customHeight="1">
      <c r="A2" s="141">
        <v>1</v>
      </c>
      <c r="B2" s="144" t="s">
        <v>132</v>
      </c>
      <c r="C2" s="67" t="s">
        <v>0</v>
      </c>
      <c r="D2" s="68" t="s">
        <v>4</v>
      </c>
      <c r="E2" s="67" t="s">
        <v>1</v>
      </c>
      <c r="F2" s="67" t="s">
        <v>2</v>
      </c>
      <c r="G2" s="67" t="s">
        <v>7</v>
      </c>
      <c r="H2" s="67" t="s">
        <v>149</v>
      </c>
      <c r="I2" s="69" t="s">
        <v>148</v>
      </c>
      <c r="J2" s="82" t="s">
        <v>150</v>
      </c>
    </row>
    <row r="3" spans="1:10" ht="32.25">
      <c r="A3" s="150"/>
      <c r="B3" s="99"/>
      <c r="C3" s="8" t="s">
        <v>173</v>
      </c>
      <c r="D3" s="38" t="s">
        <v>172</v>
      </c>
      <c r="E3" s="3">
        <v>50</v>
      </c>
      <c r="F3" s="3" t="s">
        <v>171</v>
      </c>
      <c r="G3" s="19">
        <v>80</v>
      </c>
      <c r="H3" s="19">
        <f aca="true" t="shared" si="0" ref="H3:H8">E3*G3</f>
        <v>4000</v>
      </c>
      <c r="I3" s="19">
        <v>0</v>
      </c>
      <c r="J3" s="83"/>
    </row>
    <row r="4" spans="1:10" ht="32.25">
      <c r="A4" s="150"/>
      <c r="B4" s="99"/>
      <c r="C4" s="8" t="s">
        <v>174</v>
      </c>
      <c r="D4" s="38" t="s">
        <v>175</v>
      </c>
      <c r="E4" s="3">
        <v>50</v>
      </c>
      <c r="F4" s="3" t="s">
        <v>171</v>
      </c>
      <c r="G4" s="19">
        <v>80</v>
      </c>
      <c r="H4" s="19">
        <f t="shared" si="0"/>
        <v>4000</v>
      </c>
      <c r="I4" s="19">
        <v>0</v>
      </c>
      <c r="J4" s="83"/>
    </row>
    <row r="5" spans="1:10" ht="19.5">
      <c r="A5" s="150"/>
      <c r="B5" s="99"/>
      <c r="C5" s="8" t="s">
        <v>9</v>
      </c>
      <c r="D5" s="38" t="s">
        <v>176</v>
      </c>
      <c r="E5" s="3">
        <v>250</v>
      </c>
      <c r="F5" s="3" t="s">
        <v>6</v>
      </c>
      <c r="G5" s="19">
        <v>8</v>
      </c>
      <c r="H5" s="19">
        <f t="shared" si="0"/>
        <v>2000</v>
      </c>
      <c r="I5" s="19">
        <v>0</v>
      </c>
      <c r="J5" s="83"/>
    </row>
    <row r="6" spans="1:10" ht="19.5">
      <c r="A6" s="150"/>
      <c r="B6" s="99"/>
      <c r="C6" s="8" t="s">
        <v>177</v>
      </c>
      <c r="D6" s="38" t="s">
        <v>176</v>
      </c>
      <c r="E6" s="3">
        <v>10</v>
      </c>
      <c r="F6" s="3" t="s">
        <v>6</v>
      </c>
      <c r="G6" s="19">
        <v>300</v>
      </c>
      <c r="H6" s="19">
        <f t="shared" si="0"/>
        <v>3000</v>
      </c>
      <c r="I6" s="19">
        <v>2400</v>
      </c>
      <c r="J6" s="83" t="s">
        <v>368</v>
      </c>
    </row>
    <row r="7" spans="1:10" ht="19.5">
      <c r="A7" s="150"/>
      <c r="B7" s="99"/>
      <c r="C7" s="8" t="s">
        <v>178</v>
      </c>
      <c r="D7" s="38" t="s">
        <v>176</v>
      </c>
      <c r="E7" s="3">
        <v>10</v>
      </c>
      <c r="F7" s="3" t="s">
        <v>6</v>
      </c>
      <c r="G7" s="19">
        <v>500</v>
      </c>
      <c r="H7" s="19">
        <f t="shared" si="0"/>
        <v>5000</v>
      </c>
      <c r="I7" s="19">
        <v>3000</v>
      </c>
      <c r="J7" s="83" t="s">
        <v>367</v>
      </c>
    </row>
    <row r="8" spans="1:10" ht="19.5">
      <c r="A8" s="150"/>
      <c r="B8" s="99"/>
      <c r="C8" s="8" t="s">
        <v>179</v>
      </c>
      <c r="D8" s="38" t="s">
        <v>176</v>
      </c>
      <c r="E8" s="3">
        <v>6</v>
      </c>
      <c r="F8" s="3" t="s">
        <v>360</v>
      </c>
      <c r="G8" s="19">
        <v>3000</v>
      </c>
      <c r="H8" s="19">
        <f t="shared" si="0"/>
        <v>18000</v>
      </c>
      <c r="I8" s="19">
        <v>9000</v>
      </c>
      <c r="J8" s="83" t="s">
        <v>361</v>
      </c>
    </row>
    <row r="9" spans="1:10" ht="20.25" thickBot="1">
      <c r="A9" s="151"/>
      <c r="B9" s="145"/>
      <c r="C9" s="71" t="s">
        <v>13</v>
      </c>
      <c r="D9" s="72"/>
      <c r="E9" s="71"/>
      <c r="F9" s="71"/>
      <c r="G9" s="71"/>
      <c r="H9" s="73">
        <f>SUM(H3:H8)</f>
        <v>36000</v>
      </c>
      <c r="I9" s="73">
        <f>SUM(I3:I8)</f>
        <v>14400</v>
      </c>
      <c r="J9" s="84"/>
    </row>
    <row r="10" spans="1:10" ht="19.5">
      <c r="A10" s="157">
        <v>2</v>
      </c>
      <c r="B10" s="144" t="s">
        <v>113</v>
      </c>
      <c r="C10" s="67" t="s">
        <v>0</v>
      </c>
      <c r="D10" s="68" t="s">
        <v>4</v>
      </c>
      <c r="E10" s="67" t="s">
        <v>1</v>
      </c>
      <c r="F10" s="67" t="s">
        <v>2</v>
      </c>
      <c r="G10" s="67" t="s">
        <v>7</v>
      </c>
      <c r="H10" s="67" t="s">
        <v>3</v>
      </c>
      <c r="I10" s="69" t="s">
        <v>148</v>
      </c>
      <c r="J10" s="70"/>
    </row>
    <row r="11" spans="1:10" ht="41.25" customHeight="1">
      <c r="A11" s="158"/>
      <c r="B11" s="99"/>
      <c r="C11" s="8" t="s">
        <v>76</v>
      </c>
      <c r="D11" s="38" t="s">
        <v>112</v>
      </c>
      <c r="E11" s="3">
        <v>3</v>
      </c>
      <c r="F11" s="3" t="s">
        <v>6</v>
      </c>
      <c r="G11" s="19">
        <v>10000</v>
      </c>
      <c r="H11" s="19">
        <f>E11*G11</f>
        <v>30000</v>
      </c>
      <c r="I11" s="19">
        <v>9800</v>
      </c>
      <c r="J11" s="130" t="s">
        <v>180</v>
      </c>
    </row>
    <row r="12" spans="1:10" ht="32.25" customHeight="1" thickBot="1">
      <c r="A12" s="159"/>
      <c r="B12" s="99"/>
      <c r="C12" s="58" t="s">
        <v>13</v>
      </c>
      <c r="D12" s="59"/>
      <c r="E12" s="58"/>
      <c r="F12" s="58"/>
      <c r="G12" s="60"/>
      <c r="H12" s="60">
        <f>SUM(H11)</f>
        <v>30000</v>
      </c>
      <c r="I12" s="60">
        <f>SUM(I11)</f>
        <v>9800</v>
      </c>
      <c r="J12" s="146"/>
    </row>
    <row r="13" spans="1:10" ht="21" customHeight="1">
      <c r="A13" s="141">
        <v>3</v>
      </c>
      <c r="B13" s="144" t="s">
        <v>192</v>
      </c>
      <c r="C13" s="67" t="s">
        <v>0</v>
      </c>
      <c r="D13" s="88" t="s">
        <v>4</v>
      </c>
      <c r="E13" s="89" t="s">
        <v>1</v>
      </c>
      <c r="F13" s="89" t="s">
        <v>2</v>
      </c>
      <c r="G13" s="89" t="s">
        <v>7</v>
      </c>
      <c r="H13" s="89" t="s">
        <v>149</v>
      </c>
      <c r="I13" s="90" t="s">
        <v>148</v>
      </c>
      <c r="J13" s="82" t="s">
        <v>150</v>
      </c>
    </row>
    <row r="14" spans="1:10" ht="119.25" customHeight="1">
      <c r="A14" s="150"/>
      <c r="B14" s="99"/>
      <c r="C14" s="65" t="s">
        <v>359</v>
      </c>
      <c r="D14" s="87" t="s">
        <v>191</v>
      </c>
      <c r="E14" s="3">
        <v>3</v>
      </c>
      <c r="F14" s="3" t="s">
        <v>184</v>
      </c>
      <c r="G14" s="3">
        <v>9500</v>
      </c>
      <c r="H14" s="3">
        <f>E14*G14</f>
        <v>28500</v>
      </c>
      <c r="I14" s="3">
        <v>28500</v>
      </c>
      <c r="J14" s="83"/>
    </row>
    <row r="15" spans="1:10" ht="48.75" customHeight="1">
      <c r="A15" s="150"/>
      <c r="B15" s="99"/>
      <c r="C15" s="8" t="s">
        <v>185</v>
      </c>
      <c r="D15" s="38" t="s">
        <v>188</v>
      </c>
      <c r="E15" s="3">
        <v>1</v>
      </c>
      <c r="F15" s="3" t="s">
        <v>189</v>
      </c>
      <c r="G15" s="19">
        <v>500</v>
      </c>
      <c r="H15" s="19">
        <f>E15*G15</f>
        <v>500</v>
      </c>
      <c r="I15" s="19">
        <v>500</v>
      </c>
      <c r="J15" s="83"/>
    </row>
    <row r="16" spans="1:10" ht="19.5">
      <c r="A16" s="150"/>
      <c r="B16" s="99"/>
      <c r="C16" s="8" t="s">
        <v>186</v>
      </c>
      <c r="D16" s="38" t="s">
        <v>187</v>
      </c>
      <c r="E16" s="3">
        <v>3</v>
      </c>
      <c r="F16" s="3" t="s">
        <v>190</v>
      </c>
      <c r="G16" s="19">
        <v>950</v>
      </c>
      <c r="H16" s="19">
        <f>E16*G16</f>
        <v>2850</v>
      </c>
      <c r="I16" s="19"/>
      <c r="J16" s="83"/>
    </row>
    <row r="17" spans="1:10" ht="20.25" thickBot="1">
      <c r="A17" s="150"/>
      <c r="B17" s="99"/>
      <c r="C17" s="58" t="s">
        <v>13</v>
      </c>
      <c r="D17" s="59"/>
      <c r="E17" s="58"/>
      <c r="F17" s="58"/>
      <c r="G17" s="58"/>
      <c r="H17" s="60">
        <f>SUM(H14:H16)</f>
        <v>31850</v>
      </c>
      <c r="I17" s="60">
        <f>SUM(I14:I16)</f>
        <v>29000</v>
      </c>
      <c r="J17" s="85"/>
    </row>
    <row r="18" spans="1:10" ht="20.25" customHeight="1">
      <c r="A18" s="141">
        <v>4</v>
      </c>
      <c r="B18" s="144" t="s">
        <v>193</v>
      </c>
      <c r="C18" s="67" t="s">
        <v>0</v>
      </c>
      <c r="D18" s="68" t="s">
        <v>4</v>
      </c>
      <c r="E18" s="67" t="s">
        <v>1</v>
      </c>
      <c r="F18" s="67" t="s">
        <v>2</v>
      </c>
      <c r="G18" s="67" t="s">
        <v>7</v>
      </c>
      <c r="H18" s="67" t="s">
        <v>149</v>
      </c>
      <c r="I18" s="69" t="s">
        <v>148</v>
      </c>
      <c r="J18" s="82" t="s">
        <v>150</v>
      </c>
    </row>
    <row r="19" spans="1:10" ht="19.5">
      <c r="A19" s="150"/>
      <c r="B19" s="99"/>
      <c r="C19" s="8" t="s">
        <v>194</v>
      </c>
      <c r="D19" s="38" t="s">
        <v>176</v>
      </c>
      <c r="E19" s="3">
        <v>2</v>
      </c>
      <c r="F19" s="3" t="s">
        <v>213</v>
      </c>
      <c r="G19" s="19">
        <v>9000</v>
      </c>
      <c r="H19" s="19">
        <f>E19*G19</f>
        <v>18000</v>
      </c>
      <c r="I19" s="19">
        <v>9000</v>
      </c>
      <c r="J19" s="83" t="s">
        <v>362</v>
      </c>
    </row>
    <row r="20" spans="1:10" ht="32.25">
      <c r="A20" s="150"/>
      <c r="B20" s="99"/>
      <c r="C20" s="8" t="s">
        <v>195</v>
      </c>
      <c r="D20" s="38" t="s">
        <v>197</v>
      </c>
      <c r="E20" s="3">
        <v>1</v>
      </c>
      <c r="F20" s="3" t="s">
        <v>6</v>
      </c>
      <c r="G20" s="19">
        <v>8000</v>
      </c>
      <c r="H20" s="19">
        <v>8500</v>
      </c>
      <c r="I20" s="19">
        <v>8000</v>
      </c>
      <c r="J20" s="83"/>
    </row>
    <row r="21" spans="1:10" ht="19.5">
      <c r="A21" s="150"/>
      <c r="B21" s="99"/>
      <c r="C21" s="8" t="s">
        <v>196</v>
      </c>
      <c r="D21" s="38" t="s">
        <v>201</v>
      </c>
      <c r="E21" s="3">
        <v>7</v>
      </c>
      <c r="F21" s="3" t="s">
        <v>6</v>
      </c>
      <c r="G21" s="19">
        <v>500</v>
      </c>
      <c r="H21" s="19">
        <f>E21*G21</f>
        <v>3500</v>
      </c>
      <c r="I21" s="19">
        <v>0</v>
      </c>
      <c r="J21" s="83"/>
    </row>
    <row r="22" spans="1:10" ht="20.25" thickBot="1">
      <c r="A22" s="150"/>
      <c r="B22" s="99"/>
      <c r="C22" s="58" t="s">
        <v>13</v>
      </c>
      <c r="D22" s="59"/>
      <c r="E22" s="58"/>
      <c r="F22" s="58"/>
      <c r="G22" s="58"/>
      <c r="H22" s="60">
        <f>SUM(H19:H21)</f>
        <v>30000</v>
      </c>
      <c r="I22" s="60">
        <f>SUM(I19:I21)</f>
        <v>17000</v>
      </c>
      <c r="J22" s="85"/>
    </row>
    <row r="23" spans="1:10" ht="20.25" customHeight="1">
      <c r="A23" s="141">
        <v>5</v>
      </c>
      <c r="B23" s="144" t="s">
        <v>198</v>
      </c>
      <c r="C23" s="67" t="s">
        <v>0</v>
      </c>
      <c r="D23" s="68" t="s">
        <v>4</v>
      </c>
      <c r="E23" s="67" t="s">
        <v>1</v>
      </c>
      <c r="F23" s="67" t="s">
        <v>2</v>
      </c>
      <c r="G23" s="67" t="s">
        <v>7</v>
      </c>
      <c r="H23" s="67" t="s">
        <v>149</v>
      </c>
      <c r="I23" s="69" t="s">
        <v>148</v>
      </c>
      <c r="J23" s="82" t="s">
        <v>150</v>
      </c>
    </row>
    <row r="24" spans="1:10" ht="19.5">
      <c r="A24" s="150"/>
      <c r="B24" s="99"/>
      <c r="C24" s="8" t="s">
        <v>76</v>
      </c>
      <c r="D24" s="38" t="s">
        <v>202</v>
      </c>
      <c r="E24" s="3">
        <v>3</v>
      </c>
      <c r="F24" s="3" t="s">
        <v>6</v>
      </c>
      <c r="G24" s="19">
        <v>9800</v>
      </c>
      <c r="H24" s="19">
        <f>E24*G24</f>
        <v>29400</v>
      </c>
      <c r="I24" s="19">
        <v>9800</v>
      </c>
      <c r="J24" s="130" t="s">
        <v>358</v>
      </c>
    </row>
    <row r="25" spans="1:10" ht="42.75" customHeight="1">
      <c r="A25" s="150"/>
      <c r="B25" s="99"/>
      <c r="C25" s="8" t="s">
        <v>199</v>
      </c>
      <c r="D25" s="38" t="s">
        <v>203</v>
      </c>
      <c r="E25" s="3">
        <v>30</v>
      </c>
      <c r="F25" s="3" t="s">
        <v>6</v>
      </c>
      <c r="G25" s="19">
        <v>400</v>
      </c>
      <c r="H25" s="19">
        <f>E25*G25</f>
        <v>12000</v>
      </c>
      <c r="I25" s="19">
        <v>12000</v>
      </c>
      <c r="J25" s="146"/>
    </row>
    <row r="26" spans="1:10" ht="19.5">
      <c r="A26" s="150"/>
      <c r="B26" s="99"/>
      <c r="C26" s="8" t="s">
        <v>51</v>
      </c>
      <c r="D26" s="38" t="s">
        <v>204</v>
      </c>
      <c r="E26" s="3">
        <v>50</v>
      </c>
      <c r="F26" s="3" t="s">
        <v>212</v>
      </c>
      <c r="G26" s="19">
        <v>90</v>
      </c>
      <c r="H26" s="19">
        <f>E26*G26</f>
        <v>4500</v>
      </c>
      <c r="I26" s="19">
        <v>0</v>
      </c>
      <c r="J26" s="83"/>
    </row>
    <row r="27" spans="1:10" ht="19.5">
      <c r="A27" s="150"/>
      <c r="B27" s="99"/>
      <c r="C27" s="8" t="s">
        <v>200</v>
      </c>
      <c r="D27" s="38" t="s">
        <v>205</v>
      </c>
      <c r="E27" s="3">
        <v>20</v>
      </c>
      <c r="F27" s="3" t="s">
        <v>6</v>
      </c>
      <c r="G27" s="19">
        <v>100</v>
      </c>
      <c r="H27" s="19">
        <f>E27*G27</f>
        <v>2000</v>
      </c>
      <c r="I27" s="19">
        <v>0</v>
      </c>
      <c r="J27" s="83"/>
    </row>
    <row r="28" spans="1:10" ht="20.25" thickBot="1">
      <c r="A28" s="150"/>
      <c r="B28" s="99"/>
      <c r="C28" s="58" t="s">
        <v>13</v>
      </c>
      <c r="D28" s="59"/>
      <c r="E28" s="58"/>
      <c r="F28" s="58"/>
      <c r="G28" s="58"/>
      <c r="H28" s="60">
        <f>SUM(H24:H27)</f>
        <v>47900</v>
      </c>
      <c r="I28" s="60">
        <f>SUM(I24:I27)</f>
        <v>21800</v>
      </c>
      <c r="J28" s="85"/>
    </row>
    <row r="29" spans="1:10" ht="20.25" customHeight="1">
      <c r="A29" s="141">
        <v>6</v>
      </c>
      <c r="B29" s="144" t="s">
        <v>206</v>
      </c>
      <c r="C29" s="67" t="s">
        <v>0</v>
      </c>
      <c r="D29" s="68" t="s">
        <v>4</v>
      </c>
      <c r="E29" s="67" t="s">
        <v>1</v>
      </c>
      <c r="F29" s="67" t="s">
        <v>2</v>
      </c>
      <c r="G29" s="67" t="s">
        <v>7</v>
      </c>
      <c r="H29" s="67" t="s">
        <v>149</v>
      </c>
      <c r="I29" s="69" t="s">
        <v>148</v>
      </c>
      <c r="J29" s="82" t="s">
        <v>150</v>
      </c>
    </row>
    <row r="30" spans="1:10" ht="19.5">
      <c r="A30" s="150"/>
      <c r="B30" s="99"/>
      <c r="C30" s="8" t="s">
        <v>207</v>
      </c>
      <c r="D30" s="38" t="s">
        <v>210</v>
      </c>
      <c r="E30" s="3">
        <v>100</v>
      </c>
      <c r="F30" s="3" t="s">
        <v>211</v>
      </c>
      <c r="G30" s="19">
        <v>52.5</v>
      </c>
      <c r="H30" s="19">
        <f>E30*G30</f>
        <v>5250</v>
      </c>
      <c r="I30" s="19">
        <v>5250</v>
      </c>
      <c r="J30" s="83"/>
    </row>
    <row r="31" spans="1:10" ht="19.5">
      <c r="A31" s="150"/>
      <c r="B31" s="99"/>
      <c r="C31" s="8" t="s">
        <v>208</v>
      </c>
      <c r="D31" s="38" t="s">
        <v>216</v>
      </c>
      <c r="E31" s="3">
        <v>4</v>
      </c>
      <c r="F31" s="3" t="s">
        <v>211</v>
      </c>
      <c r="G31" s="19">
        <v>1800</v>
      </c>
      <c r="H31" s="19">
        <f>E31*G31</f>
        <v>7200</v>
      </c>
      <c r="I31" s="19">
        <v>7200</v>
      </c>
      <c r="J31" s="83"/>
    </row>
    <row r="32" spans="1:10" ht="19.5">
      <c r="A32" s="150"/>
      <c r="B32" s="99"/>
      <c r="C32" s="8" t="s">
        <v>209</v>
      </c>
      <c r="D32" s="38" t="s">
        <v>217</v>
      </c>
      <c r="E32" s="3">
        <v>20</v>
      </c>
      <c r="F32" s="3" t="s">
        <v>6</v>
      </c>
      <c r="G32" s="19">
        <v>200</v>
      </c>
      <c r="H32" s="19">
        <f>E32*G32</f>
        <v>4000</v>
      </c>
      <c r="I32" s="19">
        <v>0</v>
      </c>
      <c r="J32" s="83"/>
    </row>
    <row r="33" spans="1:10" ht="19.5">
      <c r="A33" s="150"/>
      <c r="B33" s="99"/>
      <c r="C33" s="8" t="s">
        <v>51</v>
      </c>
      <c r="D33" s="38" t="s">
        <v>218</v>
      </c>
      <c r="E33" s="3">
        <v>50</v>
      </c>
      <c r="F33" s="3" t="s">
        <v>214</v>
      </c>
      <c r="G33" s="19">
        <v>80</v>
      </c>
      <c r="H33" s="19">
        <f>E33*G33</f>
        <v>4000</v>
      </c>
      <c r="I33" s="19">
        <v>0</v>
      </c>
      <c r="J33" s="83"/>
    </row>
    <row r="34" spans="1:10" ht="19.5">
      <c r="A34" s="150"/>
      <c r="B34" s="99"/>
      <c r="C34" s="8" t="s">
        <v>25</v>
      </c>
      <c r="D34" s="38" t="s">
        <v>219</v>
      </c>
      <c r="E34" s="3">
        <v>50</v>
      </c>
      <c r="F34" s="3" t="s">
        <v>215</v>
      </c>
      <c r="G34" s="19">
        <v>70</v>
      </c>
      <c r="H34" s="19">
        <f>E34*G34</f>
        <v>3500</v>
      </c>
      <c r="I34" s="19">
        <v>0</v>
      </c>
      <c r="J34" s="83"/>
    </row>
    <row r="35" spans="1:10" ht="20.25" thickBot="1">
      <c r="A35" s="150"/>
      <c r="B35" s="99"/>
      <c r="C35" s="58" t="s">
        <v>13</v>
      </c>
      <c r="D35" s="59"/>
      <c r="E35" s="58"/>
      <c r="F35" s="58"/>
      <c r="G35" s="58"/>
      <c r="H35" s="60">
        <f>SUM(H30:H34)</f>
        <v>23950</v>
      </c>
      <c r="I35" s="60">
        <f>SUM(I30:I34)</f>
        <v>12450</v>
      </c>
      <c r="J35" s="85"/>
    </row>
    <row r="36" spans="1:10" ht="19.5">
      <c r="A36" s="147">
        <v>7</v>
      </c>
      <c r="B36" s="152" t="s">
        <v>220</v>
      </c>
      <c r="C36" s="67" t="s">
        <v>0</v>
      </c>
      <c r="D36" s="68" t="s">
        <v>4</v>
      </c>
      <c r="E36" s="67" t="s">
        <v>1</v>
      </c>
      <c r="F36" s="67" t="s">
        <v>2</v>
      </c>
      <c r="G36" s="67" t="s">
        <v>7</v>
      </c>
      <c r="H36" s="67" t="s">
        <v>3</v>
      </c>
      <c r="I36" s="69" t="s">
        <v>148</v>
      </c>
      <c r="J36" s="70"/>
    </row>
    <row r="37" spans="1:10" ht="32.25">
      <c r="A37" s="148"/>
      <c r="B37" s="153"/>
      <c r="C37" s="8" t="s">
        <v>120</v>
      </c>
      <c r="D37" s="38" t="s">
        <v>145</v>
      </c>
      <c r="E37" s="3">
        <v>3</v>
      </c>
      <c r="F37" s="3" t="s">
        <v>38</v>
      </c>
      <c r="G37" s="19">
        <v>10000</v>
      </c>
      <c r="H37" s="19">
        <f>E37*G37</f>
        <v>30000</v>
      </c>
      <c r="I37" s="19">
        <v>9800</v>
      </c>
      <c r="J37" s="83" t="s">
        <v>165</v>
      </c>
    </row>
    <row r="38" spans="1:10" ht="20.25" thickBot="1">
      <c r="A38" s="148"/>
      <c r="B38" s="154"/>
      <c r="C38" s="71" t="s">
        <v>13</v>
      </c>
      <c r="D38" s="72"/>
      <c r="E38" s="71"/>
      <c r="F38" s="71"/>
      <c r="G38" s="73"/>
      <c r="H38" s="73">
        <f>SUM(H37)</f>
        <v>30000</v>
      </c>
      <c r="I38" s="73">
        <f>SUM(I37)</f>
        <v>9800</v>
      </c>
      <c r="J38" s="84"/>
    </row>
    <row r="39" spans="1:10" ht="20.25" customHeight="1">
      <c r="A39" s="147">
        <v>8</v>
      </c>
      <c r="B39" s="99" t="s">
        <v>109</v>
      </c>
      <c r="C39" s="61" t="s">
        <v>0</v>
      </c>
      <c r="D39" s="62" t="s">
        <v>4</v>
      </c>
      <c r="E39" s="61" t="s">
        <v>1</v>
      </c>
      <c r="F39" s="61" t="s">
        <v>2</v>
      </c>
      <c r="G39" s="61" t="s">
        <v>7</v>
      </c>
      <c r="H39" s="61" t="s">
        <v>149</v>
      </c>
      <c r="I39" s="63" t="s">
        <v>148</v>
      </c>
      <c r="J39" s="86" t="s">
        <v>150</v>
      </c>
    </row>
    <row r="40" spans="1:10" ht="19.5">
      <c r="A40" s="148"/>
      <c r="B40" s="99"/>
      <c r="C40" s="8" t="s">
        <v>221</v>
      </c>
      <c r="D40" s="38"/>
      <c r="E40" s="3">
        <v>3</v>
      </c>
      <c r="F40" s="3" t="s">
        <v>231</v>
      </c>
      <c r="G40" s="19">
        <v>650</v>
      </c>
      <c r="H40" s="19">
        <f aca="true" t="shared" si="1" ref="H40:H50">E40*G40</f>
        <v>1950</v>
      </c>
      <c r="I40" s="19">
        <v>1950</v>
      </c>
      <c r="J40" s="83"/>
    </row>
    <row r="41" spans="1:10" ht="19.5">
      <c r="A41" s="148"/>
      <c r="B41" s="99"/>
      <c r="C41" s="8" t="s">
        <v>222</v>
      </c>
      <c r="D41" s="38"/>
      <c r="E41" s="3">
        <v>20</v>
      </c>
      <c r="F41" s="3" t="s">
        <v>232</v>
      </c>
      <c r="G41" s="19">
        <v>300</v>
      </c>
      <c r="H41" s="19">
        <f t="shared" si="1"/>
        <v>6000</v>
      </c>
      <c r="I41" s="19">
        <v>0</v>
      </c>
      <c r="J41" s="83"/>
    </row>
    <row r="42" spans="1:10" ht="19.5">
      <c r="A42" s="148"/>
      <c r="B42" s="99"/>
      <c r="C42" s="8" t="s">
        <v>223</v>
      </c>
      <c r="D42" s="38"/>
      <c r="E42" s="3">
        <v>20</v>
      </c>
      <c r="F42" s="3" t="s">
        <v>171</v>
      </c>
      <c r="G42" s="19">
        <v>20</v>
      </c>
      <c r="H42" s="19">
        <f t="shared" si="1"/>
        <v>400</v>
      </c>
      <c r="I42" s="19">
        <v>0</v>
      </c>
      <c r="J42" s="83"/>
    </row>
    <row r="43" spans="1:10" ht="19.5">
      <c r="A43" s="148"/>
      <c r="B43" s="99"/>
      <c r="C43" s="8" t="s">
        <v>224</v>
      </c>
      <c r="D43" s="38"/>
      <c r="E43" s="3">
        <v>2</v>
      </c>
      <c r="F43" s="3" t="s">
        <v>233</v>
      </c>
      <c r="G43" s="19">
        <v>1900</v>
      </c>
      <c r="H43" s="19">
        <f t="shared" si="1"/>
        <v>3800</v>
      </c>
      <c r="I43" s="19">
        <v>1900</v>
      </c>
      <c r="J43" s="83" t="s">
        <v>238</v>
      </c>
    </row>
    <row r="44" spans="1:10" ht="19.5">
      <c r="A44" s="148"/>
      <c r="B44" s="99"/>
      <c r="C44" s="8" t="s">
        <v>225</v>
      </c>
      <c r="D44" s="38"/>
      <c r="E44" s="3">
        <v>10</v>
      </c>
      <c r="F44" s="3" t="s">
        <v>6</v>
      </c>
      <c r="G44" s="19">
        <v>100</v>
      </c>
      <c r="H44" s="19">
        <f t="shared" si="1"/>
        <v>1000</v>
      </c>
      <c r="I44" s="19">
        <v>0</v>
      </c>
      <c r="J44" s="83"/>
    </row>
    <row r="45" spans="1:10" ht="19.5">
      <c r="A45" s="148"/>
      <c r="B45" s="99"/>
      <c r="C45" s="8" t="s">
        <v>227</v>
      </c>
      <c r="D45" s="38"/>
      <c r="E45" s="3">
        <v>10</v>
      </c>
      <c r="F45" s="3" t="s">
        <v>236</v>
      </c>
      <c r="G45" s="19">
        <v>80</v>
      </c>
      <c r="H45" s="19">
        <f t="shared" si="1"/>
        <v>800</v>
      </c>
      <c r="I45" s="19">
        <v>0</v>
      </c>
      <c r="J45" s="83"/>
    </row>
    <row r="46" spans="1:10" ht="19.5">
      <c r="A46" s="148"/>
      <c r="B46" s="99"/>
      <c r="C46" s="8" t="s">
        <v>226</v>
      </c>
      <c r="D46" s="38"/>
      <c r="E46" s="3">
        <v>5</v>
      </c>
      <c r="F46" s="3" t="s">
        <v>237</v>
      </c>
      <c r="G46" s="19">
        <v>260</v>
      </c>
      <c r="H46" s="19">
        <f t="shared" si="1"/>
        <v>1300</v>
      </c>
      <c r="I46" s="19">
        <v>1300</v>
      </c>
      <c r="J46" s="83"/>
    </row>
    <row r="47" spans="1:10" ht="19.5">
      <c r="A47" s="148"/>
      <c r="B47" s="99"/>
      <c r="C47" s="8" t="s">
        <v>276</v>
      </c>
      <c r="D47" s="38"/>
      <c r="E47" s="3">
        <v>20</v>
      </c>
      <c r="F47" s="3" t="s">
        <v>131</v>
      </c>
      <c r="G47" s="19">
        <v>80</v>
      </c>
      <c r="H47" s="19">
        <f>E47*G47</f>
        <v>1600</v>
      </c>
      <c r="I47" s="19">
        <v>0</v>
      </c>
      <c r="J47" s="83"/>
    </row>
    <row r="48" spans="1:10" ht="19.5">
      <c r="A48" s="148"/>
      <c r="B48" s="99"/>
      <c r="C48" s="8" t="s">
        <v>228</v>
      </c>
      <c r="D48" s="38"/>
      <c r="E48" s="3">
        <v>2</v>
      </c>
      <c r="F48" s="3" t="s">
        <v>236</v>
      </c>
      <c r="G48" s="19">
        <v>300</v>
      </c>
      <c r="H48" s="19">
        <f>E48*G48</f>
        <v>600</v>
      </c>
      <c r="I48" s="19">
        <v>0</v>
      </c>
      <c r="J48" s="83"/>
    </row>
    <row r="49" spans="1:10" ht="19.5">
      <c r="A49" s="148"/>
      <c r="B49" s="99"/>
      <c r="C49" s="8" t="s">
        <v>229</v>
      </c>
      <c r="D49" s="38"/>
      <c r="E49" s="3">
        <v>10</v>
      </c>
      <c r="F49" s="3" t="s">
        <v>235</v>
      </c>
      <c r="G49" s="19">
        <v>85</v>
      </c>
      <c r="H49" s="19">
        <f>E49*G49</f>
        <v>850</v>
      </c>
      <c r="I49" s="19">
        <v>0</v>
      </c>
      <c r="J49" s="83"/>
    </row>
    <row r="50" spans="1:10" ht="19.5">
      <c r="A50" s="148"/>
      <c r="B50" s="99"/>
      <c r="C50" s="8" t="s">
        <v>230</v>
      </c>
      <c r="D50" s="38"/>
      <c r="E50" s="3">
        <v>1</v>
      </c>
      <c r="F50" s="3" t="s">
        <v>234</v>
      </c>
      <c r="G50" s="19">
        <v>1000</v>
      </c>
      <c r="H50" s="19">
        <f t="shared" si="1"/>
        <v>1000</v>
      </c>
      <c r="I50" s="19">
        <v>0</v>
      </c>
      <c r="J50" s="83"/>
    </row>
    <row r="51" spans="1:10" ht="20.25" thickBot="1">
      <c r="A51" s="149"/>
      <c r="B51" s="155"/>
      <c r="C51" s="3" t="s">
        <v>13</v>
      </c>
      <c r="D51" s="72"/>
      <c r="E51" s="71"/>
      <c r="F51" s="71"/>
      <c r="G51" s="71"/>
      <c r="H51" s="73">
        <f>SUM(H40:H50)</f>
        <v>19300</v>
      </c>
      <c r="I51" s="73">
        <f>SUM(I40:I50)</f>
        <v>5150</v>
      </c>
      <c r="J51" s="84"/>
    </row>
    <row r="52" spans="1:10" ht="19.5" customHeight="1">
      <c r="A52" s="141">
        <v>9</v>
      </c>
      <c r="B52" s="144" t="s">
        <v>239</v>
      </c>
      <c r="C52" s="67" t="s">
        <v>0</v>
      </c>
      <c r="D52" s="68" t="s">
        <v>4</v>
      </c>
      <c r="E52" s="67" t="s">
        <v>1</v>
      </c>
      <c r="F52" s="67" t="s">
        <v>2</v>
      </c>
      <c r="G52" s="67" t="s">
        <v>7</v>
      </c>
      <c r="H52" s="67" t="s">
        <v>149</v>
      </c>
      <c r="I52" s="69" t="s">
        <v>148</v>
      </c>
      <c r="J52" s="82" t="s">
        <v>150</v>
      </c>
    </row>
    <row r="53" spans="1:10" ht="79.5">
      <c r="A53" s="150"/>
      <c r="B53" s="99"/>
      <c r="C53" s="8" t="s">
        <v>277</v>
      </c>
      <c r="D53" s="87" t="s">
        <v>244</v>
      </c>
      <c r="E53" s="3">
        <v>10</v>
      </c>
      <c r="F53" s="3" t="s">
        <v>6</v>
      </c>
      <c r="G53" s="19">
        <v>2200</v>
      </c>
      <c r="H53" s="19">
        <f>E53*G53</f>
        <v>22000</v>
      </c>
      <c r="I53" s="19">
        <v>22000</v>
      </c>
      <c r="J53" s="83"/>
    </row>
    <row r="54" spans="1:10" ht="32.25">
      <c r="A54" s="150"/>
      <c r="B54" s="99"/>
      <c r="C54" s="8" t="s">
        <v>240</v>
      </c>
      <c r="D54" s="38" t="s">
        <v>243</v>
      </c>
      <c r="E54" s="3">
        <v>1</v>
      </c>
      <c r="F54" s="3" t="s">
        <v>246</v>
      </c>
      <c r="G54" s="19">
        <v>3500</v>
      </c>
      <c r="H54" s="19">
        <f>E54*G54</f>
        <v>3500</v>
      </c>
      <c r="I54" s="19">
        <v>3500</v>
      </c>
      <c r="J54" s="83"/>
    </row>
    <row r="55" spans="1:10" ht="19.5">
      <c r="A55" s="150"/>
      <c r="B55" s="99"/>
      <c r="C55" s="8" t="s">
        <v>241</v>
      </c>
      <c r="D55" s="38" t="s">
        <v>242</v>
      </c>
      <c r="E55" s="3">
        <v>3</v>
      </c>
      <c r="F55" s="3" t="s">
        <v>245</v>
      </c>
      <c r="G55" s="19">
        <v>800</v>
      </c>
      <c r="H55" s="19">
        <f>E55*G55</f>
        <v>2400</v>
      </c>
      <c r="I55" s="19">
        <v>2400</v>
      </c>
      <c r="J55" s="83"/>
    </row>
    <row r="56" spans="1:10" ht="20.25" thickBot="1">
      <c r="A56" s="151"/>
      <c r="B56" s="145"/>
      <c r="C56" s="71" t="s">
        <v>13</v>
      </c>
      <c r="D56" s="72"/>
      <c r="E56" s="71"/>
      <c r="F56" s="71"/>
      <c r="G56" s="71"/>
      <c r="H56" s="73">
        <f>SUM(H53:H55)</f>
        <v>27900</v>
      </c>
      <c r="I56" s="73">
        <f>SUM(I53:I55)</f>
        <v>27900</v>
      </c>
      <c r="J56" s="84"/>
    </row>
    <row r="57" spans="1:10" ht="19.5">
      <c r="A57" s="141">
        <v>10</v>
      </c>
      <c r="B57" s="144" t="s">
        <v>247</v>
      </c>
      <c r="C57" s="67" t="s">
        <v>0</v>
      </c>
      <c r="D57" s="68" t="s">
        <v>4</v>
      </c>
      <c r="E57" s="67" t="s">
        <v>1</v>
      </c>
      <c r="F57" s="67" t="s">
        <v>2</v>
      </c>
      <c r="G57" s="67" t="s">
        <v>7</v>
      </c>
      <c r="H57" s="67" t="s">
        <v>149</v>
      </c>
      <c r="I57" s="69" t="s">
        <v>148</v>
      </c>
      <c r="J57" s="82" t="s">
        <v>150</v>
      </c>
    </row>
    <row r="58" spans="1:10" ht="19.5">
      <c r="A58" s="150"/>
      <c r="B58" s="99"/>
      <c r="C58" s="8" t="s">
        <v>248</v>
      </c>
      <c r="D58" s="38"/>
      <c r="E58" s="3">
        <v>2</v>
      </c>
      <c r="F58" s="3" t="s">
        <v>6</v>
      </c>
      <c r="G58" s="19">
        <v>9500</v>
      </c>
      <c r="H58" s="19">
        <f>E58*G58</f>
        <v>19000</v>
      </c>
      <c r="I58" s="19">
        <v>19000</v>
      </c>
      <c r="J58" s="83"/>
    </row>
    <row r="59" spans="1:10" ht="19.5">
      <c r="A59" s="150"/>
      <c r="B59" s="99"/>
      <c r="C59" s="8" t="s">
        <v>249</v>
      </c>
      <c r="D59" s="38"/>
      <c r="E59" s="3">
        <v>2</v>
      </c>
      <c r="F59" s="3" t="s">
        <v>6</v>
      </c>
      <c r="G59" s="19"/>
      <c r="H59" s="19">
        <v>8000</v>
      </c>
      <c r="I59" s="19">
        <v>0</v>
      </c>
      <c r="J59" s="83"/>
    </row>
    <row r="60" spans="1:10" ht="19.5">
      <c r="A60" s="150"/>
      <c r="B60" s="99"/>
      <c r="C60" s="8" t="s">
        <v>250</v>
      </c>
      <c r="D60" s="38"/>
      <c r="E60" s="3"/>
      <c r="F60" s="3" t="s">
        <v>252</v>
      </c>
      <c r="G60" s="19"/>
      <c r="H60" s="19">
        <v>1500</v>
      </c>
      <c r="I60" s="19">
        <v>0</v>
      </c>
      <c r="J60" s="83"/>
    </row>
    <row r="61" spans="1:10" ht="19.5">
      <c r="A61" s="150"/>
      <c r="B61" s="99"/>
      <c r="C61" s="8" t="s">
        <v>251</v>
      </c>
      <c r="D61" s="38"/>
      <c r="E61" s="3"/>
      <c r="F61" s="3"/>
      <c r="G61" s="19"/>
      <c r="H61" s="19">
        <v>1500</v>
      </c>
      <c r="I61" s="19">
        <v>0</v>
      </c>
      <c r="J61" s="83"/>
    </row>
    <row r="62" spans="1:10" ht="20.25" thickBot="1">
      <c r="A62" s="150"/>
      <c r="B62" s="99"/>
      <c r="C62" s="58" t="s">
        <v>13</v>
      </c>
      <c r="D62" s="59"/>
      <c r="E62" s="58"/>
      <c r="F62" s="58"/>
      <c r="G62" s="58"/>
      <c r="H62" s="60">
        <f>SUM(H58:H61)</f>
        <v>30000</v>
      </c>
      <c r="I62" s="60">
        <f>SUM(I58:I61)</f>
        <v>19000</v>
      </c>
      <c r="J62" s="85"/>
    </row>
    <row r="63" spans="1:10" ht="19.5">
      <c r="A63" s="141">
        <v>11</v>
      </c>
      <c r="B63" s="144" t="s">
        <v>253</v>
      </c>
      <c r="C63" s="67" t="s">
        <v>0</v>
      </c>
      <c r="D63" s="88" t="s">
        <v>4</v>
      </c>
      <c r="E63" s="89" t="s">
        <v>1</v>
      </c>
      <c r="F63" s="89" t="s">
        <v>2</v>
      </c>
      <c r="G63" s="89" t="s">
        <v>7</v>
      </c>
      <c r="H63" s="89" t="s">
        <v>149</v>
      </c>
      <c r="I63" s="90" t="s">
        <v>148</v>
      </c>
      <c r="J63" s="91" t="s">
        <v>150</v>
      </c>
    </row>
    <row r="64" spans="1:10" ht="32.25">
      <c r="A64" s="150"/>
      <c r="B64" s="99"/>
      <c r="C64" s="65" t="s">
        <v>254</v>
      </c>
      <c r="D64" s="87" t="s">
        <v>255</v>
      </c>
      <c r="E64" s="3">
        <v>5</v>
      </c>
      <c r="F64" s="3" t="s">
        <v>259</v>
      </c>
      <c r="G64" s="3">
        <v>2400</v>
      </c>
      <c r="H64" s="3">
        <f>E64*G64</f>
        <v>12000</v>
      </c>
      <c r="I64" s="3">
        <v>12000</v>
      </c>
      <c r="J64" s="83"/>
    </row>
    <row r="65" spans="1:10" ht="19.5">
      <c r="A65" s="150"/>
      <c r="B65" s="99"/>
      <c r="C65" s="8" t="s">
        <v>256</v>
      </c>
      <c r="D65" s="38"/>
      <c r="E65" s="3">
        <v>40</v>
      </c>
      <c r="F65" s="3" t="s">
        <v>260</v>
      </c>
      <c r="G65" s="19">
        <v>150</v>
      </c>
      <c r="H65" s="19">
        <f>E65*G65</f>
        <v>6000</v>
      </c>
      <c r="I65" s="19">
        <v>0</v>
      </c>
      <c r="J65" s="83"/>
    </row>
    <row r="66" spans="1:10" ht="32.25">
      <c r="A66" s="150"/>
      <c r="B66" s="99"/>
      <c r="C66" s="8" t="s">
        <v>257</v>
      </c>
      <c r="D66" s="38" t="s">
        <v>258</v>
      </c>
      <c r="E66" s="3">
        <v>5</v>
      </c>
      <c r="F66" s="3" t="s">
        <v>262</v>
      </c>
      <c r="G66" s="19">
        <v>160</v>
      </c>
      <c r="H66" s="19">
        <f>E66*G66</f>
        <v>800</v>
      </c>
      <c r="I66" s="19">
        <v>0</v>
      </c>
      <c r="J66" s="83"/>
    </row>
    <row r="67" spans="1:10" ht="20.25" thickBot="1">
      <c r="A67" s="150"/>
      <c r="B67" s="99"/>
      <c r="C67" s="58" t="s">
        <v>13</v>
      </c>
      <c r="D67" s="59"/>
      <c r="E67" s="58"/>
      <c r="F67" s="58"/>
      <c r="G67" s="58"/>
      <c r="H67" s="60">
        <f>SUM(H64:H66)</f>
        <v>18800</v>
      </c>
      <c r="I67" s="60">
        <f>SUM(I64:I66)</f>
        <v>12000</v>
      </c>
      <c r="J67" s="85"/>
    </row>
    <row r="68" spans="1:10" ht="19.5">
      <c r="A68" s="141">
        <v>12</v>
      </c>
      <c r="B68" s="144" t="s">
        <v>263</v>
      </c>
      <c r="C68" s="67" t="s">
        <v>0</v>
      </c>
      <c r="D68" s="68" t="s">
        <v>4</v>
      </c>
      <c r="E68" s="67" t="s">
        <v>1</v>
      </c>
      <c r="F68" s="67" t="s">
        <v>2</v>
      </c>
      <c r="G68" s="67" t="s">
        <v>7</v>
      </c>
      <c r="H68" s="67" t="s">
        <v>149</v>
      </c>
      <c r="I68" s="69" t="s">
        <v>148</v>
      </c>
      <c r="J68" s="82" t="s">
        <v>150</v>
      </c>
    </row>
    <row r="69" spans="1:10" ht="19.5">
      <c r="A69" s="150"/>
      <c r="B69" s="99"/>
      <c r="C69" s="8" t="s">
        <v>265</v>
      </c>
      <c r="D69" s="38" t="s">
        <v>272</v>
      </c>
      <c r="E69" s="3">
        <v>250</v>
      </c>
      <c r="F69" s="3" t="s">
        <v>211</v>
      </c>
      <c r="G69" s="19">
        <v>65</v>
      </c>
      <c r="H69" s="19">
        <f>E69*G69</f>
        <v>16250</v>
      </c>
      <c r="I69" s="19">
        <v>16250</v>
      </c>
      <c r="J69" s="83"/>
    </row>
    <row r="70" spans="1:10" ht="19.5">
      <c r="A70" s="150"/>
      <c r="B70" s="99"/>
      <c r="C70" s="8" t="s">
        <v>264</v>
      </c>
      <c r="D70" s="38" t="s">
        <v>273</v>
      </c>
      <c r="E70" s="3">
        <v>60</v>
      </c>
      <c r="F70" s="3" t="s">
        <v>211</v>
      </c>
      <c r="G70" s="19">
        <v>45</v>
      </c>
      <c r="H70" s="19">
        <f>E70*G70</f>
        <v>2700</v>
      </c>
      <c r="I70" s="19">
        <v>2700</v>
      </c>
      <c r="J70" s="83"/>
    </row>
    <row r="71" spans="1:10" ht="19.5">
      <c r="A71" s="150"/>
      <c r="B71" s="99"/>
      <c r="C71" s="8" t="s">
        <v>266</v>
      </c>
      <c r="D71" s="38"/>
      <c r="E71" s="3">
        <v>1</v>
      </c>
      <c r="F71" s="3" t="s">
        <v>269</v>
      </c>
      <c r="G71" s="19">
        <v>2300</v>
      </c>
      <c r="H71" s="19">
        <f>E71*G71</f>
        <v>2300</v>
      </c>
      <c r="I71" s="19">
        <v>2300</v>
      </c>
      <c r="J71" s="83"/>
    </row>
    <row r="72" spans="1:10" ht="19.5">
      <c r="A72" s="150"/>
      <c r="B72" s="99"/>
      <c r="C72" s="8" t="s">
        <v>267</v>
      </c>
      <c r="D72" s="38" t="s">
        <v>274</v>
      </c>
      <c r="E72" s="3">
        <v>1</v>
      </c>
      <c r="F72" s="3" t="s">
        <v>270</v>
      </c>
      <c r="G72" s="19">
        <v>500</v>
      </c>
      <c r="H72" s="19">
        <f>E72*G72</f>
        <v>500</v>
      </c>
      <c r="I72" s="19">
        <v>500</v>
      </c>
      <c r="J72" s="83"/>
    </row>
    <row r="73" spans="1:10" ht="32.25">
      <c r="A73" s="150"/>
      <c r="B73" s="99"/>
      <c r="C73" s="8" t="s">
        <v>268</v>
      </c>
      <c r="D73" s="38" t="s">
        <v>275</v>
      </c>
      <c r="E73" s="3">
        <v>5</v>
      </c>
      <c r="F73" s="3" t="s">
        <v>271</v>
      </c>
      <c r="G73" s="19">
        <v>2000</v>
      </c>
      <c r="H73" s="19">
        <f>E73*G73</f>
        <v>10000</v>
      </c>
      <c r="I73" s="19">
        <v>6000</v>
      </c>
      <c r="J73" s="83" t="s">
        <v>363</v>
      </c>
    </row>
    <row r="74" spans="1:10" ht="20.25" thickBot="1">
      <c r="A74" s="150"/>
      <c r="B74" s="99"/>
      <c r="C74" s="58" t="s">
        <v>13</v>
      </c>
      <c r="D74" s="59"/>
      <c r="E74" s="58"/>
      <c r="F74" s="58"/>
      <c r="G74" s="58"/>
      <c r="H74" s="60">
        <f>SUM(H69:H73)</f>
        <v>31750</v>
      </c>
      <c r="I74" s="60">
        <f>SUM(I69:I73)</f>
        <v>27750</v>
      </c>
      <c r="J74" s="85"/>
    </row>
    <row r="75" spans="1:10" ht="19.5">
      <c r="A75" s="147">
        <v>13</v>
      </c>
      <c r="B75" s="144" t="s">
        <v>278</v>
      </c>
      <c r="C75" s="67" t="s">
        <v>0</v>
      </c>
      <c r="D75" s="68" t="s">
        <v>4</v>
      </c>
      <c r="E75" s="67" t="s">
        <v>1</v>
      </c>
      <c r="F75" s="67" t="s">
        <v>2</v>
      </c>
      <c r="G75" s="67" t="s">
        <v>7</v>
      </c>
      <c r="H75" s="67" t="s">
        <v>3</v>
      </c>
      <c r="I75" s="69" t="s">
        <v>148</v>
      </c>
      <c r="J75" s="70"/>
    </row>
    <row r="76" spans="1:10" ht="19.5">
      <c r="A76" s="148"/>
      <c r="B76" s="99"/>
      <c r="C76" s="8" t="s">
        <v>76</v>
      </c>
      <c r="D76" s="38"/>
      <c r="E76" s="3">
        <v>1</v>
      </c>
      <c r="F76" s="3" t="s">
        <v>279</v>
      </c>
      <c r="G76" s="19">
        <v>25000</v>
      </c>
      <c r="H76" s="19">
        <f>E76*G76</f>
        <v>25000</v>
      </c>
      <c r="I76" s="19">
        <v>9800</v>
      </c>
      <c r="J76" s="83" t="s">
        <v>165</v>
      </c>
    </row>
    <row r="77" spans="1:10" ht="20.25" thickBot="1">
      <c r="A77" s="149"/>
      <c r="B77" s="145"/>
      <c r="C77" s="71" t="s">
        <v>13</v>
      </c>
      <c r="D77" s="72"/>
      <c r="E77" s="71"/>
      <c r="F77" s="71"/>
      <c r="G77" s="73"/>
      <c r="H77" s="73">
        <f>SUM(H76)</f>
        <v>25000</v>
      </c>
      <c r="I77" s="73">
        <f>SUM(I76)</f>
        <v>9800</v>
      </c>
      <c r="J77" s="84"/>
    </row>
    <row r="78" spans="1:10" ht="19.5">
      <c r="A78" s="141">
        <v>14</v>
      </c>
      <c r="B78" s="144" t="s">
        <v>280</v>
      </c>
      <c r="C78" s="67" t="s">
        <v>0</v>
      </c>
      <c r="D78" s="88" t="s">
        <v>4</v>
      </c>
      <c r="E78" s="89" t="s">
        <v>1</v>
      </c>
      <c r="F78" s="89" t="s">
        <v>2</v>
      </c>
      <c r="G78" s="89" t="s">
        <v>7</v>
      </c>
      <c r="H78" s="89" t="s">
        <v>149</v>
      </c>
      <c r="I78" s="90" t="s">
        <v>148</v>
      </c>
      <c r="J78" s="91" t="s">
        <v>150</v>
      </c>
    </row>
    <row r="79" spans="1:10" ht="32.25">
      <c r="A79" s="150"/>
      <c r="B79" s="99"/>
      <c r="C79" s="65" t="s">
        <v>281</v>
      </c>
      <c r="D79" s="92" t="s">
        <v>284</v>
      </c>
      <c r="E79" s="3">
        <v>10</v>
      </c>
      <c r="F79" s="3" t="s">
        <v>285</v>
      </c>
      <c r="G79" s="3">
        <v>1150</v>
      </c>
      <c r="H79" s="3">
        <f>E79*G79</f>
        <v>11500</v>
      </c>
      <c r="I79" s="3">
        <v>11500</v>
      </c>
      <c r="J79" s="83"/>
    </row>
    <row r="80" spans="1:10" ht="32.25">
      <c r="A80" s="150"/>
      <c r="B80" s="99"/>
      <c r="C80" s="8" t="s">
        <v>282</v>
      </c>
      <c r="D80" s="87" t="s">
        <v>284</v>
      </c>
      <c r="E80" s="3">
        <v>7</v>
      </c>
      <c r="F80" s="3" t="s">
        <v>211</v>
      </c>
      <c r="G80" s="19">
        <v>2500</v>
      </c>
      <c r="H80" s="19">
        <f>E80*G80</f>
        <v>17500</v>
      </c>
      <c r="I80" s="19">
        <v>17500</v>
      </c>
      <c r="J80" s="83"/>
    </row>
    <row r="81" spans="1:10" ht="32.25">
      <c r="A81" s="150"/>
      <c r="B81" s="99"/>
      <c r="C81" s="8" t="s">
        <v>283</v>
      </c>
      <c r="D81" s="87" t="s">
        <v>284</v>
      </c>
      <c r="E81" s="3">
        <v>4</v>
      </c>
      <c r="F81" s="3" t="s">
        <v>286</v>
      </c>
      <c r="G81" s="19">
        <v>250</v>
      </c>
      <c r="H81" s="19">
        <f>E81*G81</f>
        <v>1000</v>
      </c>
      <c r="I81" s="19">
        <v>1000</v>
      </c>
      <c r="J81" s="83"/>
    </row>
    <row r="82" spans="1:10" ht="20.25" thickBot="1">
      <c r="A82" s="150"/>
      <c r="B82" s="99"/>
      <c r="C82" s="58" t="s">
        <v>13</v>
      </c>
      <c r="D82" s="59"/>
      <c r="E82" s="58"/>
      <c r="F82" s="58"/>
      <c r="G82" s="58"/>
      <c r="H82" s="60">
        <f>SUM(H79:H81)</f>
        <v>30000</v>
      </c>
      <c r="I82" s="60">
        <f>SUM(I79:I81)</f>
        <v>30000</v>
      </c>
      <c r="J82" s="85"/>
    </row>
    <row r="83" spans="1:10" ht="19.5">
      <c r="A83" s="141">
        <v>15</v>
      </c>
      <c r="B83" s="144" t="s">
        <v>287</v>
      </c>
      <c r="C83" s="67" t="s">
        <v>0</v>
      </c>
      <c r="D83" s="68" t="s">
        <v>4</v>
      </c>
      <c r="E83" s="67" t="s">
        <v>1</v>
      </c>
      <c r="F83" s="67" t="s">
        <v>2</v>
      </c>
      <c r="G83" s="67" t="s">
        <v>7</v>
      </c>
      <c r="H83" s="67" t="s">
        <v>149</v>
      </c>
      <c r="I83" s="69" t="s">
        <v>148</v>
      </c>
      <c r="J83" s="82" t="s">
        <v>150</v>
      </c>
    </row>
    <row r="84" spans="1:10" ht="19.5">
      <c r="A84" s="150"/>
      <c r="B84" s="99"/>
      <c r="C84" s="8" t="s">
        <v>288</v>
      </c>
      <c r="D84" s="38"/>
      <c r="E84" s="3">
        <v>25</v>
      </c>
      <c r="F84" s="3" t="s">
        <v>261</v>
      </c>
      <c r="G84" s="19">
        <v>600</v>
      </c>
      <c r="H84" s="19">
        <f>E84*G84</f>
        <v>15000</v>
      </c>
      <c r="I84" s="19">
        <v>15000</v>
      </c>
      <c r="J84" s="83"/>
    </row>
    <row r="85" spans="1:10" ht="19.5">
      <c r="A85" s="150"/>
      <c r="B85" s="99"/>
      <c r="C85" s="8" t="s">
        <v>80</v>
      </c>
      <c r="D85" s="38"/>
      <c r="E85" s="3">
        <v>10</v>
      </c>
      <c r="F85" s="3" t="s">
        <v>261</v>
      </c>
      <c r="G85" s="19">
        <v>600</v>
      </c>
      <c r="H85" s="19">
        <f>E85*G85</f>
        <v>6000</v>
      </c>
      <c r="I85" s="19">
        <v>0</v>
      </c>
      <c r="J85" s="83"/>
    </row>
    <row r="86" spans="1:10" ht="19.5">
      <c r="A86" s="150"/>
      <c r="B86" s="99"/>
      <c r="C86" s="8" t="s">
        <v>289</v>
      </c>
      <c r="D86" s="38"/>
      <c r="E86" s="3">
        <v>10</v>
      </c>
      <c r="F86" s="3" t="s">
        <v>261</v>
      </c>
      <c r="G86" s="19">
        <v>400</v>
      </c>
      <c r="H86" s="19">
        <f>E86*G86</f>
        <v>4000</v>
      </c>
      <c r="I86" s="19">
        <v>0</v>
      </c>
      <c r="J86" s="83"/>
    </row>
    <row r="87" spans="1:10" ht="19.5">
      <c r="A87" s="150"/>
      <c r="B87" s="99"/>
      <c r="C87" s="8" t="s">
        <v>290</v>
      </c>
      <c r="D87" s="38"/>
      <c r="E87" s="3">
        <v>25</v>
      </c>
      <c r="F87" s="3" t="s">
        <v>291</v>
      </c>
      <c r="G87" s="19">
        <v>200</v>
      </c>
      <c r="H87" s="19">
        <f>E87*G87</f>
        <v>5000</v>
      </c>
      <c r="I87" s="19">
        <v>0</v>
      </c>
      <c r="J87" s="83"/>
    </row>
    <row r="88" spans="1:10" ht="20.25" thickBot="1">
      <c r="A88" s="150"/>
      <c r="B88" s="99"/>
      <c r="C88" s="58" t="s">
        <v>13</v>
      </c>
      <c r="D88" s="59"/>
      <c r="E88" s="58"/>
      <c r="F88" s="58"/>
      <c r="G88" s="58"/>
      <c r="H88" s="60">
        <f>SUM(H84:H87)</f>
        <v>30000</v>
      </c>
      <c r="I88" s="60">
        <f>SUM(I84:I87)</f>
        <v>15000</v>
      </c>
      <c r="J88" s="85"/>
    </row>
    <row r="89" spans="1:10" ht="19.5" customHeight="1">
      <c r="A89" s="141">
        <v>16</v>
      </c>
      <c r="B89" s="144" t="s">
        <v>292</v>
      </c>
      <c r="C89" s="67" t="s">
        <v>0</v>
      </c>
      <c r="D89" s="68" t="s">
        <v>4</v>
      </c>
      <c r="E89" s="67" t="s">
        <v>1</v>
      </c>
      <c r="F89" s="67" t="s">
        <v>2</v>
      </c>
      <c r="G89" s="67" t="s">
        <v>7</v>
      </c>
      <c r="H89" s="67" t="s">
        <v>149</v>
      </c>
      <c r="I89" s="69" t="s">
        <v>148</v>
      </c>
      <c r="J89" s="82" t="s">
        <v>150</v>
      </c>
    </row>
    <row r="90" spans="1:10" ht="19.5">
      <c r="A90" s="150"/>
      <c r="B90" s="99"/>
      <c r="C90" s="8" t="s">
        <v>114</v>
      </c>
      <c r="D90" s="38" t="s">
        <v>298</v>
      </c>
      <c r="E90" s="3">
        <v>2</v>
      </c>
      <c r="F90" s="3" t="s">
        <v>302</v>
      </c>
      <c r="G90" s="19">
        <v>9800</v>
      </c>
      <c r="H90" s="19">
        <f aca="true" t="shared" si="2" ref="H90:H96">E90*G90</f>
        <v>19600</v>
      </c>
      <c r="I90" s="19">
        <v>19600</v>
      </c>
      <c r="J90" s="83"/>
    </row>
    <row r="91" spans="1:10" ht="19.5">
      <c r="A91" s="150"/>
      <c r="B91" s="99"/>
      <c r="C91" s="8" t="s">
        <v>227</v>
      </c>
      <c r="D91" s="38" t="s">
        <v>299</v>
      </c>
      <c r="E91" s="3">
        <v>10</v>
      </c>
      <c r="F91" s="3" t="s">
        <v>171</v>
      </c>
      <c r="G91" s="19">
        <v>100</v>
      </c>
      <c r="H91" s="19">
        <f t="shared" si="2"/>
        <v>1000</v>
      </c>
      <c r="I91" s="19">
        <v>0</v>
      </c>
      <c r="J91" s="83"/>
    </row>
    <row r="92" spans="1:10" ht="19.5">
      <c r="A92" s="150"/>
      <c r="B92" s="99"/>
      <c r="C92" s="8" t="s">
        <v>276</v>
      </c>
      <c r="D92" s="38" t="s">
        <v>299</v>
      </c>
      <c r="E92" s="3">
        <v>10</v>
      </c>
      <c r="F92" s="3" t="s">
        <v>171</v>
      </c>
      <c r="G92" s="19">
        <v>65</v>
      </c>
      <c r="H92" s="19">
        <f t="shared" si="2"/>
        <v>650</v>
      </c>
      <c r="I92" s="19">
        <v>0</v>
      </c>
      <c r="J92" s="83"/>
    </row>
    <row r="93" spans="1:10" ht="19.5">
      <c r="A93" s="150"/>
      <c r="B93" s="99"/>
      <c r="C93" s="8" t="s">
        <v>293</v>
      </c>
      <c r="D93" s="38" t="s">
        <v>299</v>
      </c>
      <c r="E93" s="3">
        <v>10</v>
      </c>
      <c r="F93" s="3" t="s">
        <v>6</v>
      </c>
      <c r="G93" s="19">
        <v>300</v>
      </c>
      <c r="H93" s="19">
        <f t="shared" si="2"/>
        <v>3000</v>
      </c>
      <c r="I93" s="19">
        <v>3000</v>
      </c>
      <c r="J93" s="83"/>
    </row>
    <row r="94" spans="1:10" ht="19.5">
      <c r="A94" s="150"/>
      <c r="B94" s="99"/>
      <c r="C94" s="8" t="s">
        <v>294</v>
      </c>
      <c r="D94" s="38" t="s">
        <v>299</v>
      </c>
      <c r="E94" s="3">
        <v>20</v>
      </c>
      <c r="F94" s="3" t="s">
        <v>6</v>
      </c>
      <c r="G94" s="19">
        <v>50</v>
      </c>
      <c r="H94" s="19">
        <f t="shared" si="2"/>
        <v>1000</v>
      </c>
      <c r="I94" s="19">
        <v>0</v>
      </c>
      <c r="J94" s="83"/>
    </row>
    <row r="95" spans="1:10" ht="19.5">
      <c r="A95" s="150"/>
      <c r="B95" s="99"/>
      <c r="C95" s="8" t="s">
        <v>295</v>
      </c>
      <c r="D95" s="38" t="s">
        <v>300</v>
      </c>
      <c r="E95" s="3">
        <v>5</v>
      </c>
      <c r="F95" s="3" t="s">
        <v>6</v>
      </c>
      <c r="G95" s="19">
        <v>150</v>
      </c>
      <c r="H95" s="19">
        <f t="shared" si="2"/>
        <v>750</v>
      </c>
      <c r="I95" s="19">
        <v>0</v>
      </c>
      <c r="J95" s="83"/>
    </row>
    <row r="96" spans="1:10" ht="19.5">
      <c r="A96" s="150"/>
      <c r="B96" s="99"/>
      <c r="C96" s="8" t="s">
        <v>296</v>
      </c>
      <c r="D96" s="38" t="s">
        <v>300</v>
      </c>
      <c r="E96" s="3">
        <v>2</v>
      </c>
      <c r="F96" s="3" t="s">
        <v>303</v>
      </c>
      <c r="G96" s="19">
        <v>200</v>
      </c>
      <c r="H96" s="19">
        <f t="shared" si="2"/>
        <v>400</v>
      </c>
      <c r="I96" s="19">
        <v>0</v>
      </c>
      <c r="J96" s="83"/>
    </row>
    <row r="97" spans="1:10" ht="32.25">
      <c r="A97" s="150"/>
      <c r="B97" s="99"/>
      <c r="C97" s="8" t="s">
        <v>297</v>
      </c>
      <c r="D97" s="38" t="s">
        <v>301</v>
      </c>
      <c r="E97" s="3">
        <v>1</v>
      </c>
      <c r="F97" s="3" t="s">
        <v>302</v>
      </c>
      <c r="G97" s="19">
        <v>3600</v>
      </c>
      <c r="H97" s="19">
        <f>E97*G97</f>
        <v>3600</v>
      </c>
      <c r="I97" s="19">
        <v>0</v>
      </c>
      <c r="J97" s="83"/>
    </row>
    <row r="98" spans="1:10" ht="20.25" thickBot="1">
      <c r="A98" s="151"/>
      <c r="B98" s="145"/>
      <c r="C98" s="71" t="s">
        <v>13</v>
      </c>
      <c r="D98" s="72"/>
      <c r="E98" s="71"/>
      <c r="F98" s="71"/>
      <c r="G98" s="71"/>
      <c r="H98" s="73">
        <f>SUM(H90:H97)</f>
        <v>30000</v>
      </c>
      <c r="I98" s="73">
        <f>SUM(I90:I97)</f>
        <v>22600</v>
      </c>
      <c r="J98" s="84"/>
    </row>
    <row r="99" spans="1:10" ht="19.5">
      <c r="A99" s="141">
        <v>17</v>
      </c>
      <c r="B99" s="144" t="s">
        <v>304</v>
      </c>
      <c r="C99" s="67" t="s">
        <v>0</v>
      </c>
      <c r="D99" s="68" t="s">
        <v>4</v>
      </c>
      <c r="E99" s="67" t="s">
        <v>1</v>
      </c>
      <c r="F99" s="67" t="s">
        <v>2</v>
      </c>
      <c r="G99" s="67" t="s">
        <v>7</v>
      </c>
      <c r="H99" s="67" t="s">
        <v>149</v>
      </c>
      <c r="I99" s="69" t="s">
        <v>148</v>
      </c>
      <c r="J99" s="82" t="s">
        <v>150</v>
      </c>
    </row>
    <row r="100" spans="1:10" ht="48">
      <c r="A100" s="150"/>
      <c r="B100" s="99"/>
      <c r="C100" s="8" t="s">
        <v>277</v>
      </c>
      <c r="D100" s="87" t="s">
        <v>305</v>
      </c>
      <c r="E100" s="3">
        <v>4</v>
      </c>
      <c r="F100" s="3" t="s">
        <v>6</v>
      </c>
      <c r="G100" s="19">
        <v>525</v>
      </c>
      <c r="H100" s="19">
        <f>E100*G100</f>
        <v>2100</v>
      </c>
      <c r="I100" s="19">
        <v>2100</v>
      </c>
      <c r="J100" s="83"/>
    </row>
    <row r="101" spans="1:10" ht="48">
      <c r="A101" s="150"/>
      <c r="B101" s="99"/>
      <c r="C101" s="8" t="s">
        <v>365</v>
      </c>
      <c r="D101" s="38" t="s">
        <v>306</v>
      </c>
      <c r="E101" s="3">
        <v>5</v>
      </c>
      <c r="F101" s="3" t="s">
        <v>308</v>
      </c>
      <c r="G101" s="19">
        <v>340</v>
      </c>
      <c r="H101" s="19">
        <f>E101*G101</f>
        <v>1700</v>
      </c>
      <c r="I101" s="19">
        <v>0</v>
      </c>
      <c r="J101" s="83"/>
    </row>
    <row r="102" spans="1:10" ht="95.25">
      <c r="A102" s="150"/>
      <c r="B102" s="99"/>
      <c r="C102" s="8" t="s">
        <v>364</v>
      </c>
      <c r="D102" s="38" t="s">
        <v>307</v>
      </c>
      <c r="E102" s="3">
        <v>1</v>
      </c>
      <c r="F102" s="3" t="s">
        <v>309</v>
      </c>
      <c r="G102" s="19">
        <v>26200</v>
      </c>
      <c r="H102" s="19">
        <f>E102*G102</f>
        <v>26200</v>
      </c>
      <c r="I102" s="19">
        <v>26200</v>
      </c>
      <c r="J102" s="83"/>
    </row>
    <row r="103" spans="1:10" ht="20.25" thickBot="1">
      <c r="A103" s="151"/>
      <c r="B103" s="145"/>
      <c r="C103" s="71" t="s">
        <v>13</v>
      </c>
      <c r="D103" s="72"/>
      <c r="E103" s="71"/>
      <c r="F103" s="71"/>
      <c r="G103" s="71"/>
      <c r="H103" s="73">
        <f>SUM(H100:H102)</f>
        <v>30000</v>
      </c>
      <c r="I103" s="73">
        <f>SUM(I100:I102)</f>
        <v>28300</v>
      </c>
      <c r="J103" s="84"/>
    </row>
    <row r="104" spans="1:10" ht="19.5">
      <c r="A104" s="141">
        <v>18</v>
      </c>
      <c r="B104" s="144" t="s">
        <v>310</v>
      </c>
      <c r="C104" s="67" t="s">
        <v>0</v>
      </c>
      <c r="D104" s="68" t="s">
        <v>4</v>
      </c>
      <c r="E104" s="67" t="s">
        <v>1</v>
      </c>
      <c r="F104" s="67" t="s">
        <v>2</v>
      </c>
      <c r="G104" s="67" t="s">
        <v>7</v>
      </c>
      <c r="H104" s="67" t="s">
        <v>149</v>
      </c>
      <c r="I104" s="69" t="s">
        <v>148</v>
      </c>
      <c r="J104" s="82" t="s">
        <v>150</v>
      </c>
    </row>
    <row r="105" spans="1:10" ht="48">
      <c r="A105" s="150"/>
      <c r="B105" s="99"/>
      <c r="C105" s="8" t="s">
        <v>311</v>
      </c>
      <c r="D105" s="38" t="s">
        <v>315</v>
      </c>
      <c r="E105" s="3">
        <v>2</v>
      </c>
      <c r="F105" s="3" t="s">
        <v>321</v>
      </c>
      <c r="G105" s="19">
        <v>10000</v>
      </c>
      <c r="H105" s="19">
        <f>E105*G105</f>
        <v>20000</v>
      </c>
      <c r="I105" s="19">
        <v>19600</v>
      </c>
      <c r="J105" s="83"/>
    </row>
    <row r="106" spans="1:10" ht="19.5">
      <c r="A106" s="150"/>
      <c r="B106" s="99"/>
      <c r="C106" s="8" t="s">
        <v>312</v>
      </c>
      <c r="D106" s="38" t="s">
        <v>316</v>
      </c>
      <c r="E106" s="3">
        <v>1</v>
      </c>
      <c r="F106" s="3" t="s">
        <v>320</v>
      </c>
      <c r="G106" s="19">
        <v>1500</v>
      </c>
      <c r="H106" s="19">
        <f>E106*G106</f>
        <v>1500</v>
      </c>
      <c r="I106" s="19">
        <v>0</v>
      </c>
      <c r="J106" s="83"/>
    </row>
    <row r="107" spans="1:10" ht="19.5">
      <c r="A107" s="150"/>
      <c r="B107" s="99"/>
      <c r="C107" s="8" t="s">
        <v>313</v>
      </c>
      <c r="D107" s="38" t="s">
        <v>317</v>
      </c>
      <c r="E107" s="3">
        <v>1</v>
      </c>
      <c r="F107" s="3" t="s">
        <v>322</v>
      </c>
      <c r="G107" s="19">
        <v>1500</v>
      </c>
      <c r="H107" s="19">
        <f>E107*G107</f>
        <v>1500</v>
      </c>
      <c r="I107" s="19">
        <v>0</v>
      </c>
      <c r="J107" s="83"/>
    </row>
    <row r="108" spans="1:10" ht="19.5">
      <c r="A108" s="150"/>
      <c r="B108" s="99"/>
      <c r="C108" s="8" t="s">
        <v>314</v>
      </c>
      <c r="D108" s="38" t="s">
        <v>318</v>
      </c>
      <c r="E108" s="3">
        <v>1</v>
      </c>
      <c r="F108" s="3" t="s">
        <v>320</v>
      </c>
      <c r="G108" s="19">
        <v>5000</v>
      </c>
      <c r="H108" s="19">
        <f>E108*G108</f>
        <v>5000</v>
      </c>
      <c r="I108" s="19">
        <v>0</v>
      </c>
      <c r="J108" s="83"/>
    </row>
    <row r="109" spans="1:10" ht="32.25">
      <c r="A109" s="150"/>
      <c r="B109" s="99"/>
      <c r="C109" s="8" t="s">
        <v>251</v>
      </c>
      <c r="D109" s="38" t="s">
        <v>319</v>
      </c>
      <c r="E109" s="3">
        <v>1</v>
      </c>
      <c r="F109" s="3" t="s">
        <v>270</v>
      </c>
      <c r="G109" s="19">
        <v>2000</v>
      </c>
      <c r="H109" s="19">
        <f>E109*G109</f>
        <v>2000</v>
      </c>
      <c r="I109" s="19">
        <v>0</v>
      </c>
      <c r="J109" s="83"/>
    </row>
    <row r="110" spans="1:10" ht="20.25" thickBot="1">
      <c r="A110" s="150"/>
      <c r="B110" s="99"/>
      <c r="C110" s="58" t="s">
        <v>13</v>
      </c>
      <c r="D110" s="59"/>
      <c r="E110" s="58"/>
      <c r="F110" s="58"/>
      <c r="G110" s="58"/>
      <c r="H110" s="60">
        <f>SUM(H105:H109)</f>
        <v>30000</v>
      </c>
      <c r="I110" s="60">
        <f>SUM(I105:I109)</f>
        <v>19600</v>
      </c>
      <c r="J110" s="85"/>
    </row>
    <row r="111" spans="1:10" ht="19.5" customHeight="1">
      <c r="A111" s="147">
        <v>19</v>
      </c>
      <c r="B111" s="144" t="s">
        <v>323</v>
      </c>
      <c r="C111" s="67" t="s">
        <v>0</v>
      </c>
      <c r="D111" s="68" t="s">
        <v>4</v>
      </c>
      <c r="E111" s="67" t="s">
        <v>1</v>
      </c>
      <c r="F111" s="67" t="s">
        <v>2</v>
      </c>
      <c r="G111" s="67" t="s">
        <v>7</v>
      </c>
      <c r="H111" s="67" t="s">
        <v>149</v>
      </c>
      <c r="I111" s="69" t="s">
        <v>148</v>
      </c>
      <c r="J111" s="82" t="s">
        <v>150</v>
      </c>
    </row>
    <row r="112" spans="1:10" ht="22.5">
      <c r="A112" s="148"/>
      <c r="B112" s="99"/>
      <c r="C112" s="8" t="s">
        <v>324</v>
      </c>
      <c r="D112" s="38" t="s">
        <v>337</v>
      </c>
      <c r="E112" s="3">
        <v>3</v>
      </c>
      <c r="F112" s="3" t="s">
        <v>344</v>
      </c>
      <c r="G112" s="19">
        <v>1800</v>
      </c>
      <c r="H112" s="19">
        <f aca="true" t="shared" si="3" ref="H112:H118">E112*G112</f>
        <v>5400</v>
      </c>
      <c r="I112" s="19">
        <v>5400</v>
      </c>
      <c r="J112" s="83"/>
    </row>
    <row r="113" spans="1:10" ht="19.5">
      <c r="A113" s="148"/>
      <c r="B113" s="99"/>
      <c r="C113" s="8" t="s">
        <v>325</v>
      </c>
      <c r="D113" s="38" t="s">
        <v>338</v>
      </c>
      <c r="E113" s="3">
        <v>1000</v>
      </c>
      <c r="F113" s="3" t="s">
        <v>345</v>
      </c>
      <c r="G113" s="19">
        <v>3</v>
      </c>
      <c r="H113" s="19">
        <f t="shared" si="3"/>
        <v>3000</v>
      </c>
      <c r="I113" s="19">
        <v>3000</v>
      </c>
      <c r="J113" s="83"/>
    </row>
    <row r="114" spans="1:10" ht="19.5">
      <c r="A114" s="148"/>
      <c r="B114" s="99"/>
      <c r="C114" s="8" t="s">
        <v>326</v>
      </c>
      <c r="D114" s="38" t="s">
        <v>337</v>
      </c>
      <c r="E114" s="3">
        <v>200</v>
      </c>
      <c r="F114" s="3" t="s">
        <v>346</v>
      </c>
      <c r="G114" s="19">
        <v>28</v>
      </c>
      <c r="H114" s="19">
        <f t="shared" si="3"/>
        <v>5600</v>
      </c>
      <c r="I114" s="19">
        <v>5600</v>
      </c>
      <c r="J114" s="83"/>
    </row>
    <row r="115" spans="1:10" ht="32.25">
      <c r="A115" s="148"/>
      <c r="B115" s="99"/>
      <c r="C115" s="8" t="s">
        <v>327</v>
      </c>
      <c r="D115" s="38" t="s">
        <v>339</v>
      </c>
      <c r="E115" s="3">
        <v>10</v>
      </c>
      <c r="F115" s="3" t="s">
        <v>232</v>
      </c>
      <c r="G115" s="19">
        <v>180</v>
      </c>
      <c r="H115" s="19">
        <f t="shared" si="3"/>
        <v>1800</v>
      </c>
      <c r="I115" s="19">
        <v>1800</v>
      </c>
      <c r="J115" s="83"/>
    </row>
    <row r="116" spans="1:10" ht="32.25">
      <c r="A116" s="148"/>
      <c r="B116" s="99"/>
      <c r="C116" s="8" t="s">
        <v>328</v>
      </c>
      <c r="D116" s="38" t="s">
        <v>339</v>
      </c>
      <c r="E116" s="3">
        <v>2</v>
      </c>
      <c r="F116" s="3" t="s">
        <v>344</v>
      </c>
      <c r="G116" s="19">
        <v>1700</v>
      </c>
      <c r="H116" s="19">
        <f t="shared" si="3"/>
        <v>3400</v>
      </c>
      <c r="I116" s="19">
        <v>3400</v>
      </c>
      <c r="J116" s="83"/>
    </row>
    <row r="117" spans="1:10" ht="32.25">
      <c r="A117" s="148"/>
      <c r="B117" s="99"/>
      <c r="C117" s="8" t="s">
        <v>329</v>
      </c>
      <c r="D117" s="38" t="s">
        <v>340</v>
      </c>
      <c r="E117" s="3">
        <v>5</v>
      </c>
      <c r="F117" s="3" t="s">
        <v>347</v>
      </c>
      <c r="G117" s="19">
        <v>200</v>
      </c>
      <c r="H117" s="19">
        <f t="shared" si="3"/>
        <v>1000</v>
      </c>
      <c r="I117" s="19">
        <v>0</v>
      </c>
      <c r="J117" s="83"/>
    </row>
    <row r="118" spans="1:10" ht="32.25">
      <c r="A118" s="148"/>
      <c r="B118" s="99"/>
      <c r="C118" s="8" t="s">
        <v>330</v>
      </c>
      <c r="D118" s="38" t="s">
        <v>341</v>
      </c>
      <c r="E118" s="3">
        <v>3</v>
      </c>
      <c r="F118" s="3" t="s">
        <v>357</v>
      </c>
      <c r="G118" s="19">
        <v>300</v>
      </c>
      <c r="H118" s="19">
        <f t="shared" si="3"/>
        <v>900</v>
      </c>
      <c r="I118" s="19">
        <v>0</v>
      </c>
      <c r="J118" s="83"/>
    </row>
    <row r="119" spans="1:10" ht="32.25">
      <c r="A119" s="148"/>
      <c r="B119" s="99"/>
      <c r="C119" s="8" t="s">
        <v>331</v>
      </c>
      <c r="D119" s="38" t="s">
        <v>342</v>
      </c>
      <c r="E119" s="3">
        <v>2</v>
      </c>
      <c r="F119" s="3" t="s">
        <v>346</v>
      </c>
      <c r="G119" s="19">
        <v>60</v>
      </c>
      <c r="H119" s="19">
        <f aca="true" t="shared" si="4" ref="H119:H125">E119*G119</f>
        <v>120</v>
      </c>
      <c r="I119" s="19">
        <v>0</v>
      </c>
      <c r="J119" s="83"/>
    </row>
    <row r="120" spans="1:10" ht="19.5">
      <c r="A120" s="148"/>
      <c r="B120" s="99"/>
      <c r="C120" s="8" t="s">
        <v>332</v>
      </c>
      <c r="D120" s="38" t="s">
        <v>343</v>
      </c>
      <c r="E120" s="3">
        <v>2</v>
      </c>
      <c r="F120" s="3" t="s">
        <v>348</v>
      </c>
      <c r="G120" s="19">
        <v>1500</v>
      </c>
      <c r="H120" s="19">
        <f t="shared" si="4"/>
        <v>3000</v>
      </c>
      <c r="I120" s="19">
        <v>1500</v>
      </c>
      <c r="J120" s="83" t="s">
        <v>366</v>
      </c>
    </row>
    <row r="121" spans="1:10" ht="48">
      <c r="A121" s="148"/>
      <c r="B121" s="99"/>
      <c r="C121" s="8" t="s">
        <v>333</v>
      </c>
      <c r="D121" s="38" t="s">
        <v>350</v>
      </c>
      <c r="E121" s="3">
        <v>12</v>
      </c>
      <c r="F121" s="3" t="s">
        <v>349</v>
      </c>
      <c r="G121" s="19">
        <v>200</v>
      </c>
      <c r="H121" s="19">
        <f t="shared" si="4"/>
        <v>2400</v>
      </c>
      <c r="I121" s="19">
        <v>0</v>
      </c>
      <c r="J121" s="83"/>
    </row>
    <row r="122" spans="1:10" ht="19.5">
      <c r="A122" s="148"/>
      <c r="B122" s="99"/>
      <c r="C122" s="8" t="s">
        <v>334</v>
      </c>
      <c r="D122" s="38" t="s">
        <v>351</v>
      </c>
      <c r="E122" s="3">
        <v>5</v>
      </c>
      <c r="F122" s="3" t="s">
        <v>356</v>
      </c>
      <c r="G122" s="19">
        <v>300</v>
      </c>
      <c r="H122" s="19">
        <f t="shared" si="4"/>
        <v>1500</v>
      </c>
      <c r="I122" s="19">
        <v>0</v>
      </c>
      <c r="J122" s="83"/>
    </row>
    <row r="123" spans="1:10" ht="19.5">
      <c r="A123" s="148"/>
      <c r="B123" s="99"/>
      <c r="C123" s="8" t="s">
        <v>335</v>
      </c>
      <c r="D123" s="38" t="s">
        <v>351</v>
      </c>
      <c r="E123" s="3">
        <v>5</v>
      </c>
      <c r="F123" s="3" t="s">
        <v>355</v>
      </c>
      <c r="G123" s="19">
        <v>200</v>
      </c>
      <c r="H123" s="19">
        <f t="shared" si="4"/>
        <v>1000</v>
      </c>
      <c r="I123" s="19">
        <v>0</v>
      </c>
      <c r="J123" s="83"/>
    </row>
    <row r="124" spans="1:10" ht="32.25">
      <c r="A124" s="148"/>
      <c r="B124" s="99"/>
      <c r="C124" s="8" t="s">
        <v>336</v>
      </c>
      <c r="D124" s="38" t="s">
        <v>352</v>
      </c>
      <c r="E124" s="3">
        <v>3</v>
      </c>
      <c r="F124" s="3" t="s">
        <v>347</v>
      </c>
      <c r="G124" s="19">
        <v>50</v>
      </c>
      <c r="H124" s="19">
        <f t="shared" si="4"/>
        <v>150</v>
      </c>
      <c r="I124" s="19">
        <v>0</v>
      </c>
      <c r="J124" s="83"/>
    </row>
    <row r="125" spans="1:10" ht="48">
      <c r="A125" s="148"/>
      <c r="B125" s="99"/>
      <c r="C125" s="8" t="s">
        <v>16</v>
      </c>
      <c r="D125" s="38" t="s">
        <v>353</v>
      </c>
      <c r="E125" s="3">
        <v>7</v>
      </c>
      <c r="F125" s="3" t="s">
        <v>354</v>
      </c>
      <c r="G125" s="19">
        <v>80</v>
      </c>
      <c r="H125" s="19">
        <f t="shared" si="4"/>
        <v>560</v>
      </c>
      <c r="I125" s="19">
        <v>560</v>
      </c>
      <c r="J125" s="83"/>
    </row>
    <row r="126" spans="1:10" ht="20.25" thickBot="1">
      <c r="A126" s="149"/>
      <c r="B126" s="145"/>
      <c r="C126" s="71" t="s">
        <v>13</v>
      </c>
      <c r="D126" s="72"/>
      <c r="E126" s="71"/>
      <c r="F126" s="71"/>
      <c r="G126" s="71"/>
      <c r="H126" s="73">
        <f>SUM(H112:H125)</f>
        <v>29830</v>
      </c>
      <c r="I126" s="73">
        <f>SUM(I112:I125)</f>
        <v>21260</v>
      </c>
      <c r="J126" s="84"/>
    </row>
    <row r="127" spans="7:9" ht="16.5">
      <c r="G127" t="s">
        <v>369</v>
      </c>
      <c r="H127" s="93">
        <f>H126+H110+H103+H98+H82+H74+H67+H62+H56+H51+H38+H35+H28+H17+H12+H9+H88+H77</f>
        <v>532280</v>
      </c>
      <c r="I127" s="93">
        <f>I126+I110+I103+I98+I88+I77+I74+I67+I62+I56+I51+I38+I35+I28+I22+I17+I12+I9+I82</f>
        <v>352610</v>
      </c>
    </row>
    <row r="131" ht="16.5">
      <c r="I131" s="93"/>
    </row>
  </sheetData>
  <mergeCells count="41">
    <mergeCell ref="A111:A126"/>
    <mergeCell ref="B111:B126"/>
    <mergeCell ref="A83:A88"/>
    <mergeCell ref="B83:B88"/>
    <mergeCell ref="A99:A103"/>
    <mergeCell ref="B99:B103"/>
    <mergeCell ref="A89:A98"/>
    <mergeCell ref="B89:B98"/>
    <mergeCell ref="A104:A110"/>
    <mergeCell ref="B104:B110"/>
    <mergeCell ref="A23:A28"/>
    <mergeCell ref="B23:B28"/>
    <mergeCell ref="A29:A35"/>
    <mergeCell ref="B29:B35"/>
    <mergeCell ref="J11:J12"/>
    <mergeCell ref="B2:B9"/>
    <mergeCell ref="A2:A9"/>
    <mergeCell ref="A18:A22"/>
    <mergeCell ref="B18:B22"/>
    <mergeCell ref="A10:A12"/>
    <mergeCell ref="C1:I1"/>
    <mergeCell ref="B10:B12"/>
    <mergeCell ref="B13:B17"/>
    <mergeCell ref="A13:A17"/>
    <mergeCell ref="B52:B56"/>
    <mergeCell ref="A57:A62"/>
    <mergeCell ref="B57:B62"/>
    <mergeCell ref="A36:A38"/>
    <mergeCell ref="B36:B38"/>
    <mergeCell ref="A39:A51"/>
    <mergeCell ref="B39:B51"/>
    <mergeCell ref="J24:J25"/>
    <mergeCell ref="A75:A77"/>
    <mergeCell ref="B75:B77"/>
    <mergeCell ref="A78:A82"/>
    <mergeCell ref="B78:B82"/>
    <mergeCell ref="A63:A67"/>
    <mergeCell ref="B63:B67"/>
    <mergeCell ref="A68:A74"/>
    <mergeCell ref="B68:B74"/>
    <mergeCell ref="A52:A5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boyoung</cp:lastModifiedBy>
  <cp:lastPrinted>2012-10-17T00:42:12Z</cp:lastPrinted>
  <dcterms:created xsi:type="dcterms:W3CDTF">1997-01-14T01:50:29Z</dcterms:created>
  <dcterms:modified xsi:type="dcterms:W3CDTF">2012-10-17T00:42:22Z</dcterms:modified>
  <cp:category/>
  <cp:version/>
  <cp:contentType/>
  <cp:contentStatus/>
</cp:coreProperties>
</file>