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1555" windowHeight="9630"/>
  </bookViews>
  <sheets>
    <sheet name="第1次觀察" sheetId="1" r:id="rId1"/>
    <sheet name="第2次觀察" sheetId="4" r:id="rId2"/>
  </sheets>
  <calcPr calcId="125725"/>
</workbook>
</file>

<file path=xl/calcChain.xml><?xml version="1.0" encoding="utf-8"?>
<calcChain xmlns="http://schemas.openxmlformats.org/spreadsheetml/2006/main">
  <c r="G27" i="1"/>
  <c r="AM25" i="4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S27" s="1"/>
  <c r="R25"/>
  <c r="Q25"/>
  <c r="P25"/>
  <c r="O25"/>
  <c r="N25"/>
  <c r="M25"/>
  <c r="L25"/>
  <c r="K25"/>
  <c r="J25"/>
  <c r="I25"/>
  <c r="H25"/>
  <c r="G25"/>
  <c r="F25"/>
  <c r="E25"/>
  <c r="D25"/>
  <c r="D26" s="1"/>
  <c r="C25"/>
  <c r="B25"/>
  <c r="V25" i="1"/>
  <c r="N25"/>
  <c r="C25"/>
  <c r="D25"/>
  <c r="E25"/>
  <c r="F25"/>
  <c r="G25"/>
  <c r="H25"/>
  <c r="I25"/>
  <c r="J25"/>
  <c r="K25"/>
  <c r="L25"/>
  <c r="M25"/>
  <c r="M27" s="1"/>
  <c r="O25"/>
  <c r="P25"/>
  <c r="Q25"/>
  <c r="R25"/>
  <c r="S25"/>
  <c r="T25"/>
  <c r="U25"/>
  <c r="W25"/>
  <c r="X25"/>
  <c r="Y25"/>
  <c r="Z25"/>
  <c r="AA25"/>
  <c r="AB25"/>
  <c r="AC25"/>
  <c r="AD25"/>
  <c r="AE25"/>
  <c r="AF25"/>
  <c r="AG25"/>
  <c r="AH25"/>
  <c r="AI25"/>
  <c r="AJ25"/>
  <c r="AK25"/>
  <c r="B25"/>
  <c r="E27" i="4" l="1"/>
  <c r="K27"/>
  <c r="M26" s="1"/>
  <c r="B27"/>
  <c r="C26" s="1"/>
  <c r="G27"/>
  <c r="G26" s="1"/>
  <c r="N27"/>
  <c r="O26" s="1"/>
  <c r="W27"/>
  <c r="W26" s="1"/>
  <c r="AB27"/>
  <c r="AE26" s="1"/>
  <c r="AF27"/>
  <c r="AI26" s="1"/>
  <c r="U26"/>
  <c r="F26"/>
  <c r="J26"/>
  <c r="P26"/>
  <c r="R26"/>
  <c r="T26"/>
  <c r="V26"/>
  <c r="Z26"/>
  <c r="AD26"/>
  <c r="AH26"/>
  <c r="B26"/>
  <c r="H26"/>
  <c r="N26"/>
  <c r="AB26"/>
  <c r="AF26"/>
  <c r="E26"/>
  <c r="S26"/>
  <c r="U27" i="1"/>
  <c r="X26" s="1"/>
  <c r="AD27"/>
  <c r="Z27"/>
  <c r="AA26" s="1"/>
  <c r="H26"/>
  <c r="Q27"/>
  <c r="J27"/>
  <c r="L26" s="1"/>
  <c r="E27"/>
  <c r="F26" s="1"/>
  <c r="B27"/>
  <c r="D26" s="1"/>
  <c r="C26" l="1"/>
  <c r="AJ26" i="4"/>
  <c r="X26"/>
  <c r="K26"/>
  <c r="L26"/>
  <c r="AL26"/>
  <c r="I26"/>
  <c r="AK26"/>
  <c r="AG26"/>
  <c r="AC26"/>
  <c r="Y26"/>
  <c r="Q26"/>
  <c r="AM26"/>
  <c r="AA26"/>
  <c r="J26" i="1"/>
  <c r="K26"/>
  <c r="AE26"/>
  <c r="AD26"/>
  <c r="AF26"/>
  <c r="AH26"/>
  <c r="AG26"/>
  <c r="Y26"/>
  <c r="W26"/>
  <c r="U26"/>
  <c r="V26"/>
  <c r="T26"/>
  <c r="R26"/>
  <c r="Q26"/>
  <c r="S26"/>
  <c r="P26"/>
  <c r="N26"/>
  <c r="M26"/>
  <c r="O26"/>
  <c r="I26"/>
  <c r="G26"/>
  <c r="E26"/>
  <c r="AJ26"/>
  <c r="B26"/>
  <c r="AI26"/>
  <c r="AK26"/>
  <c r="AB26"/>
  <c r="AC26"/>
  <c r="Z26"/>
</calcChain>
</file>

<file path=xl/sharedStrings.xml><?xml version="1.0" encoding="utf-8"?>
<sst xmlns="http://schemas.openxmlformats.org/spreadsheetml/2006/main" count="150" uniqueCount="70">
  <si>
    <t>黑色</t>
    <phoneticPr fontId="1" type="noConversion"/>
  </si>
  <si>
    <t>白色</t>
    <phoneticPr fontId="1" type="noConversion"/>
  </si>
  <si>
    <t>中午</t>
    <phoneticPr fontId="1" type="noConversion"/>
  </si>
  <si>
    <t>腳踏車</t>
    <phoneticPr fontId="1" type="noConversion"/>
  </si>
  <si>
    <t>日期</t>
    <phoneticPr fontId="1" type="noConversion"/>
  </si>
  <si>
    <t>時間</t>
    <phoneticPr fontId="1" type="noConversion"/>
  </si>
  <si>
    <t>慢變快</t>
    <phoneticPr fontId="1" type="noConversion"/>
  </si>
  <si>
    <t>追逐</t>
    <phoneticPr fontId="1" type="noConversion"/>
  </si>
  <si>
    <t>人類</t>
    <phoneticPr fontId="1" type="noConversion"/>
  </si>
  <si>
    <t>動物</t>
    <phoneticPr fontId="1" type="noConversion"/>
  </si>
  <si>
    <t>黑狗</t>
    <phoneticPr fontId="1" type="noConversion"/>
  </si>
  <si>
    <t>成人</t>
    <phoneticPr fontId="1" type="noConversion"/>
  </si>
  <si>
    <t>慢</t>
    <phoneticPr fontId="1" type="noConversion"/>
  </si>
  <si>
    <t>烏鶖行為</t>
    <phoneticPr fontId="1" type="noConversion"/>
  </si>
  <si>
    <t>啄頭</t>
    <phoneticPr fontId="1" type="noConversion"/>
  </si>
  <si>
    <t>?</t>
    <phoneticPr fontId="1" type="noConversion"/>
  </si>
  <si>
    <t>交通工具</t>
    <phoneticPr fontId="1" type="noConversion"/>
  </si>
  <si>
    <t>機車</t>
    <phoneticPr fontId="1" type="noConversion"/>
  </si>
  <si>
    <t>上午</t>
    <phoneticPr fontId="1" type="noConversion"/>
  </si>
  <si>
    <t>下午</t>
    <phoneticPr fontId="1" type="noConversion"/>
  </si>
  <si>
    <t>黑髮</t>
    <phoneticPr fontId="1" type="noConversion"/>
  </si>
  <si>
    <t>白髮</t>
    <phoneticPr fontId="1" type="noConversion"/>
  </si>
  <si>
    <t>被觀察者</t>
    <phoneticPr fontId="1" type="noConversion"/>
  </si>
  <si>
    <t>警示音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</si>
  <si>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</si>
  <si>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</si>
  <si>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</si>
  <si>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?</t>
    <phoneticPr fontId="1" type="noConversion"/>
  </si>
  <si>
    <t>步行</t>
    <phoneticPr fontId="1" type="noConversion"/>
  </si>
  <si>
    <t>藍色</t>
    <phoneticPr fontId="1" type="noConversion"/>
  </si>
  <si>
    <t>紫色</t>
    <phoneticPr fontId="1" type="noConversion"/>
  </si>
  <si>
    <t>?</t>
    <phoneticPr fontId="1" type="noConversion"/>
  </si>
  <si>
    <t>灰色</t>
    <phoneticPr fontId="1" type="noConversion"/>
  </si>
  <si>
    <t>粉紅</t>
    <phoneticPr fontId="1" type="noConversion"/>
  </si>
  <si>
    <t>其他</t>
    <phoneticPr fontId="1" type="noConversion"/>
  </si>
  <si>
    <t>紅</t>
    <phoneticPr fontId="1" type="noConversion"/>
  </si>
  <si>
    <t>其他</t>
    <phoneticPr fontId="1" type="noConversion"/>
  </si>
  <si>
    <t>學生</t>
    <phoneticPr fontId="1" type="noConversion"/>
  </si>
  <si>
    <t>衣服的顏色</t>
    <phoneticPr fontId="1" type="noConversion"/>
  </si>
  <si>
    <t>小跑步</t>
    <phoneticPr fontId="1" type="noConversion"/>
  </si>
  <si>
    <t>淺色</t>
    <phoneticPr fontId="1" type="noConversion"/>
  </si>
  <si>
    <t>綠色</t>
    <phoneticPr fontId="1" type="noConversion"/>
  </si>
  <si>
    <t>青色</t>
    <phoneticPr fontId="1" type="noConversion"/>
  </si>
  <si>
    <t>合計</t>
    <phoneticPr fontId="1" type="noConversion"/>
  </si>
  <si>
    <t>?</t>
    <phoneticPr fontId="1" type="noConversion"/>
  </si>
  <si>
    <t>未戴帽者         之頭髮顏色</t>
    <phoneticPr fontId="1" type="noConversion"/>
  </si>
  <si>
    <t>一般帽子的顏色</t>
    <phoneticPr fontId="1" type="noConversion"/>
  </si>
  <si>
    <t>安全帽的顏色</t>
    <phoneticPr fontId="1" type="noConversion"/>
  </si>
  <si>
    <t>白頂黑邊</t>
    <phoneticPr fontId="1" type="noConversion"/>
  </si>
  <si>
    <t>白底黑條紋</t>
    <phoneticPr fontId="1" type="noConversion"/>
  </si>
  <si>
    <t>其他顏色</t>
    <phoneticPr fontId="1" type="noConversion"/>
  </si>
  <si>
    <t>?</t>
    <phoneticPr fontId="1" type="noConversion"/>
  </si>
  <si>
    <t>灰色</t>
    <phoneticPr fontId="1" type="noConversion"/>
  </si>
  <si>
    <t>淺藍</t>
    <phoneticPr fontId="1" type="noConversion"/>
  </si>
  <si>
    <t>紅色</t>
    <phoneticPr fontId="1" type="noConversion"/>
  </si>
  <si>
    <t>綠色</t>
    <phoneticPr fontId="1" type="noConversion"/>
  </si>
  <si>
    <t>白藍</t>
    <phoneticPr fontId="1" type="noConversion"/>
  </si>
  <si>
    <t>褲子或裙子               的顏色</t>
    <phoneticPr fontId="1" type="noConversion"/>
  </si>
  <si>
    <t>黃</t>
    <phoneticPr fontId="1" type="noConversion"/>
  </si>
  <si>
    <t>藍白</t>
    <phoneticPr fontId="1" type="noConversion"/>
  </si>
  <si>
    <t>花格子</t>
    <phoneticPr fontId="1" type="noConversion"/>
  </si>
  <si>
    <r>
      <t>2011年鳥類繁殖期間大捲尾之行為</t>
    </r>
    <r>
      <rPr>
        <b/>
        <sz val="20"/>
        <color rgb="FFFF0000"/>
        <rFont val="新細明體"/>
        <family val="1"/>
        <charset val="136"/>
        <scheme val="minor"/>
      </rPr>
      <t>近距離</t>
    </r>
    <r>
      <rPr>
        <b/>
        <sz val="20"/>
        <color theme="1"/>
        <rFont val="新細明體"/>
        <family val="1"/>
        <charset val="136"/>
        <scheme val="minor"/>
      </rPr>
      <t>觀察記錄　　備註：大捲尾(俗稱烏鶖)　觀察地點：宜蘭縣冬山鄉</t>
    </r>
    <phoneticPr fontId="1" type="noConversion"/>
  </si>
  <si>
    <t>小跑步</t>
    <phoneticPr fontId="1" type="noConversion"/>
  </si>
  <si>
    <t>觀察結論</t>
    <phoneticPr fontId="1" type="noConversion"/>
  </si>
  <si>
    <r>
      <t>1.烏鶖會攻擊</t>
    </r>
    <r>
      <rPr>
        <b/>
        <sz val="16"/>
        <color rgb="FFFF0000"/>
        <rFont val="新細明體"/>
        <family val="1"/>
        <charset val="136"/>
        <scheme val="minor"/>
      </rPr>
      <t>騎腳踏車</t>
    </r>
    <r>
      <rPr>
        <b/>
        <sz val="16"/>
        <color theme="1"/>
        <rFont val="新細明體"/>
        <family val="1"/>
        <charset val="136"/>
        <scheme val="minor"/>
      </rPr>
      <t>的人。</t>
    </r>
    <phoneticPr fontId="1" type="noConversion"/>
  </si>
  <si>
    <r>
      <t>2.烏鶖會攻擊</t>
    </r>
    <r>
      <rPr>
        <b/>
        <sz val="16"/>
        <color rgb="FFFF0000"/>
        <rFont val="新細明體"/>
        <family val="1"/>
        <charset val="136"/>
        <scheme val="minor"/>
      </rPr>
      <t>騎腳踏車</t>
    </r>
    <r>
      <rPr>
        <b/>
        <sz val="16"/>
        <color theme="1"/>
        <rFont val="新細明體"/>
        <family val="1"/>
        <charset val="136"/>
        <scheme val="minor"/>
      </rPr>
      <t>、</t>
    </r>
    <r>
      <rPr>
        <b/>
        <sz val="16"/>
        <color rgb="FFFF0000"/>
        <rFont val="新細明體"/>
        <family val="1"/>
        <charset val="136"/>
        <scheme val="minor"/>
      </rPr>
      <t>車速由慢變快</t>
    </r>
    <r>
      <rPr>
        <b/>
        <sz val="16"/>
        <color theme="1"/>
        <rFont val="新細明體"/>
        <family val="1"/>
        <charset val="136"/>
        <scheme val="minor"/>
      </rPr>
      <t>的人。</t>
    </r>
    <phoneticPr fontId="1" type="noConversion"/>
  </si>
  <si>
    <r>
      <t>3.烏鶖會攻擊</t>
    </r>
    <r>
      <rPr>
        <b/>
        <sz val="16"/>
        <color rgb="FFFF0000"/>
        <rFont val="新細明體"/>
        <family val="1"/>
        <charset val="136"/>
        <scheme val="minor"/>
      </rPr>
      <t>騎腳踏</t>
    </r>
    <r>
      <rPr>
        <b/>
        <sz val="16"/>
        <color theme="1"/>
        <rFont val="新細明體"/>
        <family val="1"/>
        <charset val="136"/>
        <scheme val="minor"/>
      </rPr>
      <t>車、</t>
    </r>
    <r>
      <rPr>
        <b/>
        <sz val="16"/>
        <color rgb="FFFF0000"/>
        <rFont val="新細明體"/>
        <family val="1"/>
        <charset val="136"/>
        <scheme val="minor"/>
      </rPr>
      <t>車速由慢變快</t>
    </r>
    <r>
      <rPr>
        <b/>
        <sz val="16"/>
        <color theme="1"/>
        <rFont val="新細明體"/>
        <family val="1"/>
        <charset val="136"/>
        <scheme val="minor"/>
      </rPr>
      <t>，有</t>
    </r>
    <r>
      <rPr>
        <b/>
        <sz val="16"/>
        <color rgb="FFFF0000"/>
        <rFont val="新細明體"/>
        <family val="1"/>
        <charset val="136"/>
        <scheme val="minor"/>
      </rPr>
      <t>黑色頭髮</t>
    </r>
    <r>
      <rPr>
        <b/>
        <sz val="16"/>
        <color theme="1"/>
        <rFont val="新細明體"/>
        <family val="1"/>
        <charset val="136"/>
        <scheme val="minor"/>
      </rPr>
      <t>又</t>
    </r>
    <r>
      <rPr>
        <b/>
        <sz val="16"/>
        <color rgb="FFFF0000"/>
        <rFont val="新細明體"/>
        <family val="1"/>
        <charset val="136"/>
        <scheme val="minor"/>
      </rPr>
      <t>沒戴帽子</t>
    </r>
    <r>
      <rPr>
        <b/>
        <sz val="16"/>
        <color theme="1"/>
        <rFont val="新細明體"/>
        <family val="1"/>
        <charset val="136"/>
        <scheme val="minor"/>
      </rPr>
      <t>的人。</t>
    </r>
    <phoneticPr fontId="1" type="noConversion"/>
  </si>
  <si>
    <r>
      <t>4.烏鶖</t>
    </r>
    <r>
      <rPr>
        <b/>
        <sz val="16"/>
        <color rgb="FF233CF9"/>
        <rFont val="新細明體"/>
        <family val="1"/>
        <charset val="136"/>
        <scheme val="minor"/>
      </rPr>
      <t>不會攻擊騎機車的任何人</t>
    </r>
    <r>
      <rPr>
        <b/>
        <sz val="16"/>
        <color theme="1"/>
        <rFont val="新細明體"/>
        <family val="1"/>
        <charset val="136"/>
        <scheme val="minor"/>
      </rPr>
      <t>。</t>
    </r>
    <r>
      <rPr>
        <sz val="12"/>
        <color theme="1"/>
        <rFont val="新細明體"/>
        <family val="1"/>
        <charset val="136"/>
        <scheme val="minor"/>
      </rPr>
      <t/>
    </r>
    <phoneticPr fontId="1" type="noConversion"/>
  </si>
  <si>
    <t>捲軸往下移動可看到觀察結論↓</t>
    <phoneticPr fontId="1" type="noConversion"/>
  </si>
  <si>
    <r>
      <t>2011年</t>
    </r>
    <r>
      <rPr>
        <b/>
        <sz val="20"/>
        <color rgb="FFFF0000"/>
        <rFont val="新細明體"/>
        <family val="1"/>
        <charset val="136"/>
        <scheme val="minor"/>
      </rPr>
      <t>鳥類繁殖期間</t>
    </r>
    <r>
      <rPr>
        <b/>
        <sz val="20"/>
        <color rgb="FF233CF9"/>
        <rFont val="新細明體"/>
        <family val="1"/>
        <charset val="136"/>
        <scheme val="minor"/>
      </rPr>
      <t>大捲尾之行為</t>
    </r>
    <r>
      <rPr>
        <b/>
        <sz val="20"/>
        <color rgb="FFFF0000"/>
        <rFont val="新細明體"/>
        <family val="1"/>
        <charset val="136"/>
        <scheme val="minor"/>
      </rPr>
      <t>近距離觀察</t>
    </r>
    <r>
      <rPr>
        <b/>
        <sz val="20"/>
        <color theme="1"/>
        <rFont val="新細明體"/>
        <family val="1"/>
        <charset val="136"/>
        <scheme val="minor"/>
      </rPr>
      <t>記錄　　備註：大捲尾(俗稱烏鶖)　觀察地點：宜蘭縣冬山鄉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</si>
</sst>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rgb="FF233CF9"/>
      <name val="新細明體"/>
      <family val="2"/>
      <charset val="136"/>
      <scheme val="minor"/>
    </font>
    <font>
      <sz val="12"/>
      <color rgb="FF233CF9"/>
      <name val="新細明體"/>
      <family val="1"/>
      <charset val="136"/>
      <scheme val="minor"/>
    </font>
    <font>
      <b/>
      <sz val="20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233CF9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b/>
      <sz val="16"/>
      <color rgb="FF233CF9"/>
      <name val="新細明體"/>
      <family val="1"/>
      <charset val="136"/>
      <scheme val="minor"/>
    </font>
    <font>
      <b/>
      <sz val="20"/>
      <color rgb="FF233CF9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C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5">
    <xf numFmtId="0" fontId="0" fillId="0" borderId="0" xfId="0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0" fontId="0" fillId="4" borderId="2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textRotation="255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textRotation="255" shrinkToFit="1"/>
    </xf>
    <xf numFmtId="0" fontId="0" fillId="3" borderId="39" xfId="0" applyFill="1" applyBorder="1" applyAlignment="1">
      <alignment horizontal="center" vertical="center" textRotation="255" shrinkToFit="1"/>
    </xf>
    <xf numFmtId="9" fontId="0" fillId="3" borderId="1" xfId="0" applyNumberFormat="1" applyFill="1" applyBorder="1" applyAlignment="1">
      <alignment horizontal="center" vertical="center" textRotation="255" shrinkToFit="1"/>
    </xf>
    <xf numFmtId="9" fontId="0" fillId="2" borderId="1" xfId="0" applyNumberFormat="1" applyFill="1" applyBorder="1" applyAlignment="1">
      <alignment horizontal="center" vertical="center" textRotation="255" shrinkToFit="1"/>
    </xf>
    <xf numFmtId="9" fontId="0" fillId="3" borderId="14" xfId="0" applyNumberFormat="1" applyFill="1" applyBorder="1" applyAlignment="1">
      <alignment horizontal="center" vertical="center" textRotation="255" shrinkToFit="1"/>
    </xf>
    <xf numFmtId="9" fontId="0" fillId="3" borderId="9" xfId="0" applyNumberFormat="1" applyFill="1" applyBorder="1" applyAlignment="1">
      <alignment horizontal="center" vertical="center" textRotation="255" shrinkToFit="1"/>
    </xf>
    <xf numFmtId="9" fontId="0" fillId="3" borderId="8" xfId="0" applyNumberFormat="1" applyFill="1" applyBorder="1" applyAlignment="1">
      <alignment horizontal="center" vertical="center" textRotation="255" shrinkToFit="1"/>
    </xf>
    <xf numFmtId="9" fontId="0" fillId="3" borderId="13" xfId="0" applyNumberFormat="1" applyFill="1" applyBorder="1" applyAlignment="1">
      <alignment horizontal="center" vertical="center" textRotation="255" shrinkToFit="1"/>
    </xf>
    <xf numFmtId="9" fontId="0" fillId="2" borderId="8" xfId="0" applyNumberFormat="1" applyFill="1" applyBorder="1" applyAlignment="1">
      <alignment horizontal="center" vertical="center" textRotation="255" shrinkToFit="1"/>
    </xf>
    <xf numFmtId="9" fontId="0" fillId="2" borderId="9" xfId="0" applyNumberFormat="1" applyFill="1" applyBorder="1" applyAlignment="1">
      <alignment horizontal="center" vertical="center" textRotation="255" shrinkToFit="1"/>
    </xf>
    <xf numFmtId="9" fontId="0" fillId="2" borderId="14" xfId="0" applyNumberFormat="1" applyFill="1" applyBorder="1" applyAlignment="1">
      <alignment horizontal="center" vertical="center" textRotation="255" shrinkToFit="1"/>
    </xf>
    <xf numFmtId="0" fontId="0" fillId="3" borderId="16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 textRotation="255"/>
    </xf>
    <xf numFmtId="0" fontId="0" fillId="3" borderId="19" xfId="0" applyFill="1" applyBorder="1" applyAlignment="1">
      <alignment horizontal="center" vertical="center" textRotation="255"/>
    </xf>
    <xf numFmtId="0" fontId="0" fillId="3" borderId="25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textRotation="255"/>
    </xf>
    <xf numFmtId="0" fontId="0" fillId="3" borderId="16" xfId="0" applyFill="1" applyBorder="1" applyAlignment="1">
      <alignment horizontal="center" vertical="center" textRotation="255"/>
    </xf>
    <xf numFmtId="0" fontId="0" fillId="3" borderId="2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5" xfId="0" applyFill="1" applyBorder="1" applyAlignment="1">
      <alignment vertical="center" textRotation="255" shrinkToFit="1"/>
    </xf>
    <xf numFmtId="0" fontId="0" fillId="6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9" fontId="0" fillId="2" borderId="13" xfId="0" applyNumberFormat="1" applyFill="1" applyBorder="1" applyAlignment="1">
      <alignment horizontal="center" vertical="center" textRotation="255" shrinkToFit="1"/>
    </xf>
    <xf numFmtId="0" fontId="0" fillId="3" borderId="2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textRotation="255"/>
    </xf>
    <xf numFmtId="0" fontId="0" fillId="3" borderId="16" xfId="0" applyFill="1" applyBorder="1" applyAlignment="1">
      <alignment horizontal="center" vertical="center" textRotation="255"/>
    </xf>
    <xf numFmtId="0" fontId="0" fillId="3" borderId="36" xfId="0" applyFill="1" applyBorder="1" applyAlignment="1">
      <alignment vertical="center" textRotation="255" shrinkToFit="1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4" fillId="5" borderId="14" xfId="0" applyFont="1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3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176" fontId="0" fillId="3" borderId="57" xfId="0" applyNumberFormat="1" applyFill="1" applyBorder="1" applyAlignment="1">
      <alignment vertical="center" shrinkToFit="1"/>
    </xf>
    <xf numFmtId="176" fontId="0" fillId="3" borderId="27" xfId="0" applyNumberFormat="1" applyFill="1" applyBorder="1" applyAlignment="1">
      <alignment vertical="center" shrinkToFit="1"/>
    </xf>
    <xf numFmtId="0" fontId="0" fillId="3" borderId="31" xfId="0" applyFill="1" applyBorder="1" applyAlignment="1">
      <alignment horizontal="center" vertical="center" textRotation="255"/>
    </xf>
    <xf numFmtId="0" fontId="0" fillId="3" borderId="44" xfId="0" applyFill="1" applyBorder="1" applyAlignment="1">
      <alignment horizontal="center" vertical="center" textRotation="255"/>
    </xf>
    <xf numFmtId="0" fontId="0" fillId="3" borderId="42" xfId="0" applyFill="1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 textRotation="255"/>
    </xf>
    <xf numFmtId="0" fontId="4" fillId="3" borderId="1" xfId="0" applyFont="1" applyFill="1" applyBorder="1" applyAlignment="1">
      <alignment horizontal="center" vertical="center" textRotation="255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center" vertical="center" textRotation="255"/>
    </xf>
    <xf numFmtId="0" fontId="4" fillId="3" borderId="19" xfId="0" applyFont="1" applyFill="1" applyBorder="1" applyAlignment="1">
      <alignment horizontal="center" vertical="center" textRotation="255"/>
    </xf>
    <xf numFmtId="176" fontId="0" fillId="3" borderId="34" xfId="0" applyNumberFormat="1" applyFill="1" applyBorder="1" applyAlignment="1">
      <alignment horizontal="center" vertical="center" textRotation="255" shrinkToFit="1"/>
    </xf>
    <xf numFmtId="0" fontId="0" fillId="3" borderId="35" xfId="0" applyFill="1" applyBorder="1" applyAlignment="1">
      <alignment horizontal="center" vertical="center" textRotation="255" shrinkToFit="1"/>
    </xf>
    <xf numFmtId="0" fontId="0" fillId="3" borderId="36" xfId="0" applyFill="1" applyBorder="1" applyAlignment="1">
      <alignment horizontal="center" vertical="center" textRotation="255" shrinkToFit="1"/>
    </xf>
    <xf numFmtId="0" fontId="0" fillId="3" borderId="2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 textRotation="255"/>
    </xf>
    <xf numFmtId="0" fontId="0" fillId="3" borderId="35" xfId="0" applyFill="1" applyBorder="1" applyAlignment="1">
      <alignment horizontal="center" vertical="center" textRotation="255"/>
    </xf>
    <xf numFmtId="0" fontId="0" fillId="3" borderId="36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textRotation="255"/>
    </xf>
    <xf numFmtId="0" fontId="0" fillId="3" borderId="17" xfId="0" applyFill="1" applyBorder="1" applyAlignment="1">
      <alignment horizontal="center" vertical="center" textRotation="255"/>
    </xf>
    <xf numFmtId="0" fontId="4" fillId="3" borderId="44" xfId="0" applyFont="1" applyFill="1" applyBorder="1" applyAlignment="1">
      <alignment horizontal="center" vertical="center" textRotation="255"/>
    </xf>
    <xf numFmtId="0" fontId="4" fillId="3" borderId="42" xfId="0" applyFont="1" applyFill="1" applyBorder="1" applyAlignment="1">
      <alignment horizontal="center" vertical="center" textRotation="255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0" fillId="0" borderId="33" xfId="0" applyBorder="1">
      <alignment vertical="center"/>
    </xf>
    <xf numFmtId="0" fontId="0" fillId="0" borderId="26" xfId="0" applyBorder="1">
      <alignment vertical="center"/>
    </xf>
    <xf numFmtId="0" fontId="0" fillId="6" borderId="5" xfId="0" applyFill="1" applyBorder="1" applyAlignment="1">
      <alignment horizontal="center" vertical="center" textRotation="255"/>
    </xf>
    <xf numFmtId="0" fontId="0" fillId="6" borderId="37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30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3" borderId="33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textRotation="255"/>
    </xf>
    <xf numFmtId="0" fontId="0" fillId="4" borderId="17" xfId="0" applyFill="1" applyBorder="1" applyAlignment="1">
      <alignment horizontal="center" vertical="center" textRotation="255"/>
    </xf>
    <xf numFmtId="0" fontId="0" fillId="3" borderId="3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textRotation="255"/>
    </xf>
    <xf numFmtId="0" fontId="0" fillId="3" borderId="30" xfId="0" applyFill="1" applyBorder="1" applyAlignment="1">
      <alignment horizontal="center" vertical="center" textRotation="255"/>
    </xf>
    <xf numFmtId="0" fontId="0" fillId="3" borderId="4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255"/>
    </xf>
    <xf numFmtId="0" fontId="0" fillId="3" borderId="16" xfId="0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 textRotation="255"/>
    </xf>
    <xf numFmtId="0" fontId="0" fillId="3" borderId="45" xfId="0" applyFill="1" applyBorder="1" applyAlignment="1">
      <alignment horizontal="center" vertical="center" textRotation="255"/>
    </xf>
    <xf numFmtId="0" fontId="0" fillId="3" borderId="32" xfId="0" applyFill="1" applyBorder="1" applyAlignment="1">
      <alignment horizontal="center" vertical="center" textRotation="255"/>
    </xf>
    <xf numFmtId="0" fontId="0" fillId="3" borderId="46" xfId="0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19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textRotation="255"/>
    </xf>
    <xf numFmtId="0" fontId="0" fillId="3" borderId="25" xfId="0" applyFill="1" applyBorder="1" applyAlignment="1">
      <alignment horizontal="center" vertical="center" textRotation="255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 textRotation="255"/>
    </xf>
    <xf numFmtId="0" fontId="4" fillId="5" borderId="16" xfId="0" applyFont="1" applyFill="1" applyBorder="1" applyAlignment="1">
      <alignment horizontal="center" vertical="center" textRotation="255"/>
    </xf>
    <xf numFmtId="0" fontId="4" fillId="5" borderId="11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 textRotation="255"/>
    </xf>
    <xf numFmtId="0" fontId="9" fillId="4" borderId="16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textRotation="255"/>
    </xf>
    <xf numFmtId="0" fontId="10" fillId="6" borderId="0" xfId="0" applyFont="1" applyFill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  <xf numFmtId="0" fontId="0" fillId="5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textRotation="255"/>
    </xf>
    <xf numFmtId="0" fontId="0" fillId="3" borderId="1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9" fontId="0" fillId="3" borderId="15" xfId="0" applyNumberFormat="1" applyFill="1" applyBorder="1" applyAlignment="1">
      <alignment horizontal="center" vertical="center" textRotation="255" shrinkToFit="1"/>
    </xf>
    <xf numFmtId="9" fontId="0" fillId="3" borderId="16" xfId="0" applyNumberFormat="1" applyFill="1" applyBorder="1" applyAlignment="1">
      <alignment horizontal="center" vertical="center" textRotation="255" shrinkToFit="1"/>
    </xf>
    <xf numFmtId="9" fontId="0" fillId="3" borderId="17" xfId="0" applyNumberFormat="1" applyFill="1" applyBorder="1" applyAlignment="1">
      <alignment horizontal="center" vertical="center" textRotation="255" shrinkToFit="1"/>
    </xf>
    <xf numFmtId="0" fontId="7" fillId="2" borderId="8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textRotation="255"/>
    </xf>
    <xf numFmtId="9" fontId="0" fillId="2" borderId="16" xfId="0" applyNumberFormat="1" applyFill="1" applyBorder="1" applyAlignment="1">
      <alignment horizontal="center" vertical="center" textRotation="255" shrinkToFit="1"/>
    </xf>
    <xf numFmtId="0" fontId="3" fillId="3" borderId="2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255"/>
    </xf>
    <xf numFmtId="9" fontId="0" fillId="2" borderId="15" xfId="0" applyNumberFormat="1" applyFill="1" applyBorder="1" applyAlignment="1">
      <alignment horizontal="center" vertical="center" textRotation="255" shrinkToFit="1"/>
    </xf>
    <xf numFmtId="0" fontId="0" fillId="3" borderId="44" xfId="0" applyFill="1" applyBorder="1" applyAlignment="1">
      <alignment horizontal="center" vertical="center" textRotation="255" shrinkToFit="1"/>
    </xf>
    <xf numFmtId="0" fontId="0" fillId="3" borderId="2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9" fontId="0" fillId="2" borderId="17" xfId="0" applyNumberFormat="1" applyFill="1" applyBorder="1" applyAlignment="1">
      <alignment horizontal="center" vertical="center" textRotation="255" shrinkToFit="1"/>
    </xf>
    <xf numFmtId="176" fontId="0" fillId="3" borderId="50" xfId="0" applyNumberFormat="1" applyFill="1" applyBorder="1" applyAlignment="1">
      <alignment horizontal="center" vertical="center" textRotation="255" shrinkToFit="1"/>
    </xf>
    <xf numFmtId="0" fontId="0" fillId="3" borderId="22" xfId="0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center" vertical="center" textRotation="255"/>
    </xf>
    <xf numFmtId="0" fontId="4" fillId="3" borderId="25" xfId="0" applyFont="1" applyFill="1" applyBorder="1" applyAlignment="1">
      <alignment horizontal="center" vertical="center" textRotation="255"/>
    </xf>
    <xf numFmtId="0" fontId="4" fillId="3" borderId="17" xfId="0" applyFont="1" applyFill="1" applyBorder="1" applyAlignment="1">
      <alignment horizontal="center" vertical="center" textRotation="255"/>
    </xf>
    <xf numFmtId="0" fontId="4" fillId="3" borderId="25" xfId="0" applyFont="1" applyFill="1" applyBorder="1" applyAlignment="1">
      <alignment horizontal="center" vertical="center" textRotation="255"/>
    </xf>
    <xf numFmtId="0" fontId="0" fillId="2" borderId="16" xfId="0" applyFill="1" applyBorder="1" applyAlignment="1">
      <alignment horizontal="center" vertical="center" textRotation="255"/>
    </xf>
    <xf numFmtId="0" fontId="6" fillId="3" borderId="16" xfId="0" applyFont="1" applyFill="1" applyBorder="1" applyAlignment="1">
      <alignment horizontal="center" vertical="center" textRotation="255"/>
    </xf>
    <xf numFmtId="0" fontId="6" fillId="6" borderId="25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58" xfId="0" applyFont="1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 textRotation="255" shrinkToFit="1"/>
    </xf>
    <xf numFmtId="0" fontId="6" fillId="2" borderId="6" xfId="0" applyFon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 textRotation="255" shrinkToFit="1"/>
    </xf>
    <xf numFmtId="0" fontId="7" fillId="2" borderId="18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 textRotation="255" shrinkToFit="1"/>
    </xf>
    <xf numFmtId="0" fontId="7" fillId="2" borderId="1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 textRotation="255"/>
    </xf>
    <xf numFmtId="0" fontId="0" fillId="3" borderId="6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9" fontId="0" fillId="2" borderId="25" xfId="0" applyNumberFormat="1" applyFill="1" applyBorder="1" applyAlignment="1">
      <alignment horizontal="center" vertical="center" textRotation="255" shrinkToFit="1"/>
    </xf>
    <xf numFmtId="9" fontId="0" fillId="3" borderId="19" xfId="0" applyNumberFormat="1" applyFill="1" applyBorder="1" applyAlignment="1">
      <alignment horizontal="center" vertical="center" textRotation="255" shrinkToFit="1"/>
    </xf>
    <xf numFmtId="9" fontId="0" fillId="3" borderId="25" xfId="0" applyNumberFormat="1" applyFill="1" applyBorder="1" applyAlignment="1">
      <alignment horizontal="center" vertical="center" textRotation="255" shrinkToFit="1"/>
    </xf>
    <xf numFmtId="9" fontId="0" fillId="2" borderId="19" xfId="0" applyNumberFormat="1" applyFill="1" applyBorder="1" applyAlignment="1">
      <alignment horizontal="center" vertical="center" textRotation="255" shrinkToFit="1"/>
    </xf>
    <xf numFmtId="9" fontId="6" fillId="2" borderId="16" xfId="0" applyNumberFormat="1" applyFont="1" applyFill="1" applyBorder="1" applyAlignment="1">
      <alignment horizontal="center" vertical="center" textRotation="255" shrinkToFit="1"/>
    </xf>
    <xf numFmtId="0" fontId="4" fillId="3" borderId="3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233CF9"/>
      <color rgb="FFFFCC66"/>
      <color rgb="FFFF99FF"/>
      <color rgb="FF99FFCC"/>
      <color rgb="FF051BBB"/>
      <color rgb="FF250EB2"/>
      <color rgb="FF0E05B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Q5" sqref="AQ4:AQ5"/>
    </sheetView>
  </sheetViews>
  <sheetFormatPr defaultColWidth="3.625" defaultRowHeight="16.5"/>
  <cols>
    <col min="1" max="1" width="3.625" style="42"/>
    <col min="2" max="8" width="3.625" style="7"/>
    <col min="9" max="9" width="5.5" style="7" bestFit="1" customWidth="1"/>
    <col min="10" max="15" width="3.625" style="7"/>
    <col min="16" max="16" width="5.5" style="7" bestFit="1" customWidth="1"/>
    <col min="17" max="19" width="3.625" style="7"/>
    <col min="20" max="20" width="5.125" style="7" customWidth="1"/>
    <col min="21" max="24" width="3.625" style="7"/>
    <col min="25" max="25" width="5.5" style="7" bestFit="1" customWidth="1"/>
    <col min="26" max="27" width="3.625" style="7"/>
    <col min="28" max="28" width="5.5" style="7" bestFit="1" customWidth="1"/>
    <col min="29" max="16384" width="3.625" style="7"/>
  </cols>
  <sheetData>
    <row r="1" spans="1:39" ht="28.5" thickBot="1">
      <c r="A1" s="202" t="s">
        <v>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</row>
    <row r="2" spans="1:39" ht="33.75" customHeight="1">
      <c r="A2" s="170" t="s">
        <v>4</v>
      </c>
      <c r="B2" s="195" t="s">
        <v>5</v>
      </c>
      <c r="C2" s="249"/>
      <c r="D2" s="196"/>
      <c r="E2" s="335" t="s">
        <v>24</v>
      </c>
      <c r="F2" s="257"/>
      <c r="G2" s="195" t="s">
        <v>22</v>
      </c>
      <c r="H2" s="249"/>
      <c r="I2" s="196"/>
      <c r="J2" s="331" t="s">
        <v>45</v>
      </c>
      <c r="K2" s="242"/>
      <c r="L2" s="243"/>
      <c r="M2" s="241" t="s">
        <v>46</v>
      </c>
      <c r="N2" s="242"/>
      <c r="O2" s="242"/>
      <c r="P2" s="328"/>
      <c r="Q2" s="325" t="s">
        <v>47</v>
      </c>
      <c r="R2" s="253"/>
      <c r="S2" s="253"/>
      <c r="T2" s="254"/>
      <c r="U2" s="195" t="s">
        <v>38</v>
      </c>
      <c r="V2" s="249"/>
      <c r="W2" s="249"/>
      <c r="X2" s="249"/>
      <c r="Y2" s="196"/>
      <c r="Z2" s="318" t="s">
        <v>57</v>
      </c>
      <c r="AA2" s="308"/>
      <c r="AB2" s="308"/>
      <c r="AC2" s="313"/>
      <c r="AD2" s="195" t="s">
        <v>16</v>
      </c>
      <c r="AE2" s="309"/>
      <c r="AF2" s="309"/>
      <c r="AG2" s="309"/>
      <c r="AH2" s="317"/>
      <c r="AI2" s="315" t="s">
        <v>13</v>
      </c>
      <c r="AJ2" s="310"/>
      <c r="AK2" s="311"/>
      <c r="AM2" s="304" t="s">
        <v>68</v>
      </c>
    </row>
    <row r="3" spans="1:39" ht="18" customHeight="1">
      <c r="A3" s="171"/>
      <c r="B3" s="250" t="s">
        <v>18</v>
      </c>
      <c r="C3" s="225" t="s">
        <v>2</v>
      </c>
      <c r="D3" s="337" t="s">
        <v>19</v>
      </c>
      <c r="E3" s="336" t="s">
        <v>25</v>
      </c>
      <c r="F3" s="301" t="s">
        <v>26</v>
      </c>
      <c r="G3" s="302" t="s">
        <v>8</v>
      </c>
      <c r="H3" s="221"/>
      <c r="I3" s="6" t="s">
        <v>9</v>
      </c>
      <c r="J3" s="332" t="s">
        <v>21</v>
      </c>
      <c r="K3" s="183" t="s">
        <v>32</v>
      </c>
      <c r="L3" s="231" t="s">
        <v>20</v>
      </c>
      <c r="M3" s="179" t="s">
        <v>1</v>
      </c>
      <c r="N3" s="181" t="s">
        <v>48</v>
      </c>
      <c r="O3" s="183" t="s">
        <v>34</v>
      </c>
      <c r="P3" s="329"/>
      <c r="Q3" s="326"/>
      <c r="R3" s="255"/>
      <c r="S3" s="255"/>
      <c r="T3" s="256"/>
      <c r="U3" s="250" t="s">
        <v>1</v>
      </c>
      <c r="V3" s="225" t="s">
        <v>49</v>
      </c>
      <c r="W3" s="291" t="s">
        <v>0</v>
      </c>
      <c r="X3" s="225" t="s">
        <v>50</v>
      </c>
      <c r="Y3" s="197"/>
      <c r="Z3" s="319"/>
      <c r="AA3" s="305"/>
      <c r="AB3" s="305"/>
      <c r="AC3" s="314"/>
      <c r="AD3" s="302" t="s">
        <v>28</v>
      </c>
      <c r="AE3" s="221"/>
      <c r="AF3" s="274" t="s">
        <v>3</v>
      </c>
      <c r="AG3" s="274"/>
      <c r="AH3" s="214" t="s">
        <v>17</v>
      </c>
      <c r="AI3" s="316" t="s">
        <v>23</v>
      </c>
      <c r="AJ3" s="306" t="s">
        <v>7</v>
      </c>
      <c r="AK3" s="312" t="s">
        <v>14</v>
      </c>
      <c r="AM3" s="304"/>
    </row>
    <row r="4" spans="1:39" ht="51.75" thickBot="1">
      <c r="A4" s="172"/>
      <c r="B4" s="251"/>
      <c r="C4" s="226"/>
      <c r="D4" s="344"/>
      <c r="E4" s="345"/>
      <c r="F4" s="244"/>
      <c r="G4" s="91" t="s">
        <v>37</v>
      </c>
      <c r="H4" s="92" t="s">
        <v>11</v>
      </c>
      <c r="I4" s="303" t="s">
        <v>10</v>
      </c>
      <c r="J4" s="346"/>
      <c r="K4" s="185"/>
      <c r="L4" s="232"/>
      <c r="M4" s="180"/>
      <c r="N4" s="182"/>
      <c r="O4" s="185"/>
      <c r="P4" s="347"/>
      <c r="Q4" s="348" t="s">
        <v>1</v>
      </c>
      <c r="R4" s="252" t="s">
        <v>0</v>
      </c>
      <c r="S4" s="185" t="s">
        <v>34</v>
      </c>
      <c r="T4" s="186"/>
      <c r="U4" s="251"/>
      <c r="V4" s="226"/>
      <c r="W4" s="349"/>
      <c r="X4" s="226"/>
      <c r="Y4" s="198"/>
      <c r="Z4" s="84" t="s">
        <v>1</v>
      </c>
      <c r="AA4" s="226" t="s">
        <v>36</v>
      </c>
      <c r="AB4" s="226"/>
      <c r="AC4" s="4" t="s">
        <v>0</v>
      </c>
      <c r="AD4" s="82" t="s">
        <v>12</v>
      </c>
      <c r="AE4" s="350" t="s">
        <v>62</v>
      </c>
      <c r="AF4" s="75" t="s">
        <v>12</v>
      </c>
      <c r="AG4" s="273" t="s">
        <v>6</v>
      </c>
      <c r="AH4" s="215"/>
      <c r="AI4" s="351"/>
      <c r="AJ4" s="352"/>
      <c r="AK4" s="353"/>
      <c r="AM4" s="304"/>
    </row>
    <row r="5" spans="1:39" ht="18" customHeight="1">
      <c r="A5" s="339">
        <v>40712</v>
      </c>
      <c r="B5" s="340"/>
      <c r="C5" s="30">
        <v>1</v>
      </c>
      <c r="D5" s="32"/>
      <c r="E5" s="33">
        <v>1</v>
      </c>
      <c r="F5" s="31"/>
      <c r="G5" s="29">
        <v>1</v>
      </c>
      <c r="H5" s="30"/>
      <c r="I5" s="32"/>
      <c r="J5" s="19"/>
      <c r="K5" s="20"/>
      <c r="L5" s="21"/>
      <c r="M5" s="18"/>
      <c r="N5" s="341">
        <v>1</v>
      </c>
      <c r="O5" s="20"/>
      <c r="P5" s="22"/>
      <c r="Q5" s="19"/>
      <c r="R5" s="20"/>
      <c r="S5" s="20"/>
      <c r="T5" s="21"/>
      <c r="U5" s="29"/>
      <c r="V5" s="30"/>
      <c r="W5" s="30"/>
      <c r="X5" s="30">
        <v>1</v>
      </c>
      <c r="Y5" s="32"/>
      <c r="Z5" s="33"/>
      <c r="AA5" s="30">
        <v>1</v>
      </c>
      <c r="AB5" s="30" t="s">
        <v>40</v>
      </c>
      <c r="AC5" s="31"/>
      <c r="AD5" s="29"/>
      <c r="AE5" s="30"/>
      <c r="AF5" s="30"/>
      <c r="AG5" s="342">
        <v>1</v>
      </c>
      <c r="AH5" s="5"/>
      <c r="AI5" s="343">
        <v>1</v>
      </c>
      <c r="AJ5" s="342">
        <v>1</v>
      </c>
      <c r="AK5" s="32" t="s">
        <v>15</v>
      </c>
      <c r="AM5" s="304"/>
    </row>
    <row r="6" spans="1:39" ht="18" customHeight="1">
      <c r="A6" s="334"/>
      <c r="B6" s="23"/>
      <c r="C6" s="88">
        <v>1</v>
      </c>
      <c r="D6" s="6"/>
      <c r="E6" s="83">
        <v>1</v>
      </c>
      <c r="F6" s="89"/>
      <c r="G6" s="1"/>
      <c r="H6" s="88">
        <v>1</v>
      </c>
      <c r="I6" s="6"/>
      <c r="J6" s="12"/>
      <c r="K6" s="13"/>
      <c r="L6" s="14"/>
      <c r="M6" s="9">
        <v>1</v>
      </c>
      <c r="N6" s="13"/>
      <c r="O6" s="13"/>
      <c r="P6" s="11"/>
      <c r="Q6" s="12"/>
      <c r="R6" s="13"/>
      <c r="S6" s="13"/>
      <c r="T6" s="14"/>
      <c r="U6" s="1">
        <v>1</v>
      </c>
      <c r="V6" s="88"/>
      <c r="W6" s="88"/>
      <c r="X6" s="88"/>
      <c r="Y6" s="6"/>
      <c r="Z6" s="83"/>
      <c r="AA6" s="88"/>
      <c r="AB6" s="88"/>
      <c r="AC6" s="284">
        <v>1</v>
      </c>
      <c r="AD6" s="1"/>
      <c r="AE6" s="88"/>
      <c r="AF6" s="88">
        <v>1</v>
      </c>
      <c r="AG6" s="88"/>
      <c r="AH6" s="2"/>
      <c r="AI6" s="280">
        <v>1</v>
      </c>
      <c r="AJ6" s="269">
        <v>1</v>
      </c>
      <c r="AK6" s="6">
        <v>0</v>
      </c>
      <c r="AM6" s="304"/>
    </row>
    <row r="7" spans="1:39" ht="18" customHeight="1">
      <c r="A7" s="334"/>
      <c r="B7" s="258"/>
      <c r="C7" s="259"/>
      <c r="D7" s="261">
        <v>1</v>
      </c>
      <c r="E7" s="262"/>
      <c r="F7" s="260">
        <v>1</v>
      </c>
      <c r="G7" s="258"/>
      <c r="H7" s="259">
        <v>1</v>
      </c>
      <c r="I7" s="261"/>
      <c r="J7" s="265"/>
      <c r="K7" s="266"/>
      <c r="L7" s="267"/>
      <c r="M7" s="263"/>
      <c r="N7" s="266"/>
      <c r="O7" s="266"/>
      <c r="P7" s="264"/>
      <c r="Q7" s="265"/>
      <c r="R7" s="266"/>
      <c r="S7" s="266">
        <v>1</v>
      </c>
      <c r="T7" s="267" t="s">
        <v>42</v>
      </c>
      <c r="U7" s="258"/>
      <c r="V7" s="259"/>
      <c r="W7" s="307">
        <v>1</v>
      </c>
      <c r="X7" s="259"/>
      <c r="Y7" s="261"/>
      <c r="Z7" s="262" t="s">
        <v>15</v>
      </c>
      <c r="AA7" s="259" t="s">
        <v>27</v>
      </c>
      <c r="AB7" s="259"/>
      <c r="AC7" s="260" t="s">
        <v>27</v>
      </c>
      <c r="AD7" s="258"/>
      <c r="AE7" s="259"/>
      <c r="AF7" s="259"/>
      <c r="AG7" s="259"/>
      <c r="AH7" s="2">
        <v>1</v>
      </c>
      <c r="AI7" s="43">
        <v>0</v>
      </c>
      <c r="AJ7" s="44">
        <v>0</v>
      </c>
      <c r="AK7" s="2">
        <v>0</v>
      </c>
      <c r="AM7" s="304"/>
    </row>
    <row r="8" spans="1:39" ht="18" customHeight="1">
      <c r="A8" s="334"/>
      <c r="B8" s="1"/>
      <c r="C8" s="88"/>
      <c r="D8" s="6">
        <v>1</v>
      </c>
      <c r="E8" s="83">
        <v>1</v>
      </c>
      <c r="F8" s="89"/>
      <c r="G8" s="1">
        <v>1</v>
      </c>
      <c r="H8" s="88"/>
      <c r="I8" s="6"/>
      <c r="J8" s="12"/>
      <c r="K8" s="13"/>
      <c r="L8" s="324">
        <v>1</v>
      </c>
      <c r="M8" s="9"/>
      <c r="N8" s="13"/>
      <c r="O8" s="13"/>
      <c r="P8" s="11"/>
      <c r="Q8" s="12"/>
      <c r="R8" s="13"/>
      <c r="S8" s="13"/>
      <c r="T8" s="14"/>
      <c r="U8" s="1">
        <v>1</v>
      </c>
      <c r="V8" s="88"/>
      <c r="W8" s="88"/>
      <c r="X8" s="88"/>
      <c r="Y8" s="6"/>
      <c r="Z8" s="83" t="s">
        <v>15</v>
      </c>
      <c r="AA8" s="88" t="s">
        <v>15</v>
      </c>
      <c r="AB8" s="88"/>
      <c r="AC8" s="89" t="s">
        <v>15</v>
      </c>
      <c r="AD8" s="1"/>
      <c r="AE8" s="88"/>
      <c r="AF8" s="88"/>
      <c r="AG8" s="269">
        <v>1</v>
      </c>
      <c r="AH8" s="2"/>
      <c r="AI8" s="280">
        <v>1</v>
      </c>
      <c r="AJ8" s="269">
        <v>1</v>
      </c>
      <c r="AK8" s="6" t="s">
        <v>31</v>
      </c>
      <c r="AM8" s="304"/>
    </row>
    <row r="9" spans="1:39" ht="18" customHeight="1">
      <c r="A9" s="334"/>
      <c r="B9" s="1"/>
      <c r="C9" s="88"/>
      <c r="D9" s="6">
        <v>1</v>
      </c>
      <c r="E9" s="83">
        <v>1</v>
      </c>
      <c r="F9" s="89"/>
      <c r="G9" s="1">
        <v>1</v>
      </c>
      <c r="H9" s="88"/>
      <c r="I9" s="6"/>
      <c r="J9" s="12"/>
      <c r="K9" s="13"/>
      <c r="L9" s="324">
        <v>1</v>
      </c>
      <c r="M9" s="9"/>
      <c r="N9" s="13"/>
      <c r="O9" s="13"/>
      <c r="P9" s="11"/>
      <c r="Q9" s="12"/>
      <c r="R9" s="13"/>
      <c r="S9" s="13"/>
      <c r="T9" s="14"/>
      <c r="U9" s="1"/>
      <c r="V9" s="88"/>
      <c r="W9" s="88"/>
      <c r="X9" s="88">
        <v>1</v>
      </c>
      <c r="Y9" s="6" t="s">
        <v>30</v>
      </c>
      <c r="Z9" s="83" t="s">
        <v>15</v>
      </c>
      <c r="AA9" s="88" t="s">
        <v>15</v>
      </c>
      <c r="AB9" s="88"/>
      <c r="AC9" s="89" t="s">
        <v>15</v>
      </c>
      <c r="AD9" s="1"/>
      <c r="AE9" s="88"/>
      <c r="AF9" s="88"/>
      <c r="AG9" s="269">
        <v>1</v>
      </c>
      <c r="AH9" s="2"/>
      <c r="AI9" s="280">
        <v>1</v>
      </c>
      <c r="AJ9" s="269">
        <v>1</v>
      </c>
      <c r="AK9" s="6" t="s">
        <v>15</v>
      </c>
      <c r="AM9" s="304"/>
    </row>
    <row r="10" spans="1:39" ht="18" customHeight="1">
      <c r="A10" s="334"/>
      <c r="B10" s="1"/>
      <c r="C10" s="88"/>
      <c r="D10" s="6">
        <v>1</v>
      </c>
      <c r="E10" s="83">
        <v>1</v>
      </c>
      <c r="F10" s="89"/>
      <c r="G10" s="1">
        <v>1</v>
      </c>
      <c r="H10" s="88"/>
      <c r="I10" s="6"/>
      <c r="J10" s="12"/>
      <c r="K10" s="13"/>
      <c r="L10" s="324">
        <v>1</v>
      </c>
      <c r="M10" s="9"/>
      <c r="N10" s="13"/>
      <c r="O10" s="13"/>
      <c r="P10" s="11"/>
      <c r="Q10" s="12"/>
      <c r="R10" s="13"/>
      <c r="S10" s="13"/>
      <c r="T10" s="14"/>
      <c r="U10" s="1"/>
      <c r="V10" s="88"/>
      <c r="W10" s="88"/>
      <c r="X10" s="88">
        <v>1</v>
      </c>
      <c r="Y10" s="6" t="s">
        <v>29</v>
      </c>
      <c r="Z10" s="83" t="s">
        <v>15</v>
      </c>
      <c r="AA10" s="88" t="s">
        <v>15</v>
      </c>
      <c r="AB10" s="88"/>
      <c r="AC10" s="89" t="s">
        <v>15</v>
      </c>
      <c r="AD10" s="1"/>
      <c r="AE10" s="88"/>
      <c r="AF10" s="88"/>
      <c r="AG10" s="269">
        <v>1</v>
      </c>
      <c r="AH10" s="2"/>
      <c r="AI10" s="280">
        <v>1</v>
      </c>
      <c r="AJ10" s="269">
        <v>1</v>
      </c>
      <c r="AK10" s="275">
        <v>1</v>
      </c>
      <c r="AM10" s="304"/>
    </row>
    <row r="11" spans="1:39" ht="18" customHeight="1">
      <c r="A11" s="334"/>
      <c r="B11" s="1"/>
      <c r="C11" s="88"/>
      <c r="D11" s="6">
        <v>1</v>
      </c>
      <c r="E11" s="83">
        <v>1</v>
      </c>
      <c r="F11" s="89"/>
      <c r="G11" s="1"/>
      <c r="H11" s="88">
        <v>1</v>
      </c>
      <c r="I11" s="6"/>
      <c r="J11" s="12"/>
      <c r="K11" s="13">
        <v>1</v>
      </c>
      <c r="L11" s="14"/>
      <c r="M11" s="9"/>
      <c r="N11" s="13"/>
      <c r="O11" s="13"/>
      <c r="P11" s="11"/>
      <c r="Q11" s="12"/>
      <c r="R11" s="13"/>
      <c r="S11" s="13"/>
      <c r="T11" s="14"/>
      <c r="U11" s="1"/>
      <c r="V11" s="269">
        <v>1</v>
      </c>
      <c r="W11" s="88"/>
      <c r="X11" s="88"/>
      <c r="Y11" s="6"/>
      <c r="Z11" s="83" t="s">
        <v>15</v>
      </c>
      <c r="AA11" s="88" t="s">
        <v>15</v>
      </c>
      <c r="AB11" s="88"/>
      <c r="AC11" s="89" t="s">
        <v>15</v>
      </c>
      <c r="AD11" s="1"/>
      <c r="AE11" s="88"/>
      <c r="AF11" s="88"/>
      <c r="AG11" s="269">
        <v>1</v>
      </c>
      <c r="AH11" s="2"/>
      <c r="AI11" s="280">
        <v>1</v>
      </c>
      <c r="AJ11" s="269">
        <v>1</v>
      </c>
      <c r="AK11" s="6">
        <v>0</v>
      </c>
      <c r="AM11" s="304"/>
    </row>
    <row r="12" spans="1:39" ht="18" customHeight="1" thickBot="1">
      <c r="A12" s="357"/>
      <c r="B12" s="34"/>
      <c r="C12" s="35"/>
      <c r="D12" s="37">
        <v>1</v>
      </c>
      <c r="E12" s="38"/>
      <c r="F12" s="36">
        <v>1</v>
      </c>
      <c r="G12" s="34">
        <v>1</v>
      </c>
      <c r="H12" s="35"/>
      <c r="I12" s="37"/>
      <c r="J12" s="40"/>
      <c r="K12" s="25"/>
      <c r="L12" s="41"/>
      <c r="M12" s="24"/>
      <c r="N12" s="25"/>
      <c r="O12" s="25">
        <v>1</v>
      </c>
      <c r="P12" s="26" t="s">
        <v>33</v>
      </c>
      <c r="Q12" s="40"/>
      <c r="R12" s="25"/>
      <c r="S12" s="25"/>
      <c r="T12" s="41"/>
      <c r="U12" s="34"/>
      <c r="V12" s="35"/>
      <c r="W12" s="35"/>
      <c r="X12" s="35">
        <v>1</v>
      </c>
      <c r="Y12" s="37" t="s">
        <v>33</v>
      </c>
      <c r="Z12" s="38"/>
      <c r="AA12" s="35"/>
      <c r="AB12" s="35"/>
      <c r="AC12" s="286">
        <v>1</v>
      </c>
      <c r="AD12" s="34"/>
      <c r="AE12" s="35"/>
      <c r="AF12" s="35"/>
      <c r="AG12" s="271">
        <v>1</v>
      </c>
      <c r="AH12" s="290"/>
      <c r="AI12" s="281">
        <v>1</v>
      </c>
      <c r="AJ12" s="271">
        <v>1</v>
      </c>
      <c r="AK12" s="6">
        <v>0</v>
      </c>
      <c r="AM12" s="304"/>
    </row>
    <row r="13" spans="1:39" ht="18" customHeight="1">
      <c r="A13" s="359">
        <v>40713</v>
      </c>
      <c r="B13" s="85">
        <v>1</v>
      </c>
      <c r="C13" s="86"/>
      <c r="D13" s="87"/>
      <c r="E13" s="66" t="s">
        <v>44</v>
      </c>
      <c r="F13" s="67" t="s">
        <v>44</v>
      </c>
      <c r="G13" s="85"/>
      <c r="H13" s="86"/>
      <c r="I13" s="276">
        <v>1</v>
      </c>
      <c r="J13" s="27"/>
      <c r="K13" s="28"/>
      <c r="L13" s="360">
        <v>1</v>
      </c>
      <c r="M13" s="16"/>
      <c r="N13" s="28"/>
      <c r="O13" s="28"/>
      <c r="P13" s="17"/>
      <c r="Q13" s="27"/>
      <c r="R13" s="28"/>
      <c r="S13" s="28"/>
      <c r="T13" s="8"/>
      <c r="U13" s="85"/>
      <c r="V13" s="86"/>
      <c r="W13" s="268">
        <v>1</v>
      </c>
      <c r="X13" s="86"/>
      <c r="Y13" s="87"/>
      <c r="Z13" s="66"/>
      <c r="AA13" s="86"/>
      <c r="AB13" s="86"/>
      <c r="AC13" s="285">
        <v>1</v>
      </c>
      <c r="AD13" s="85"/>
      <c r="AE13" s="268">
        <v>1</v>
      </c>
      <c r="AF13" s="86"/>
      <c r="AG13" s="86"/>
      <c r="AH13" s="288"/>
      <c r="AI13" s="283">
        <v>1</v>
      </c>
      <c r="AJ13" s="276">
        <v>1</v>
      </c>
      <c r="AK13" s="354">
        <v>1</v>
      </c>
      <c r="AM13" s="304"/>
    </row>
    <row r="14" spans="1:39" ht="18" customHeight="1">
      <c r="A14" s="334"/>
      <c r="B14" s="258"/>
      <c r="C14" s="259">
        <v>1</v>
      </c>
      <c r="D14" s="261"/>
      <c r="E14" s="262">
        <v>1</v>
      </c>
      <c r="F14" s="260"/>
      <c r="G14" s="258"/>
      <c r="H14" s="259">
        <v>1</v>
      </c>
      <c r="I14" s="261"/>
      <c r="J14" s="265"/>
      <c r="K14" s="266"/>
      <c r="L14" s="267"/>
      <c r="M14" s="263"/>
      <c r="N14" s="266"/>
      <c r="O14" s="266"/>
      <c r="P14" s="264"/>
      <c r="Q14" s="265"/>
      <c r="R14" s="266">
        <v>1</v>
      </c>
      <c r="S14" s="266"/>
      <c r="T14" s="267"/>
      <c r="U14" s="258"/>
      <c r="V14" s="259"/>
      <c r="W14" s="307">
        <v>1</v>
      </c>
      <c r="X14" s="259"/>
      <c r="Y14" s="261"/>
      <c r="Z14" s="262" t="s">
        <v>15</v>
      </c>
      <c r="AA14" s="259" t="s">
        <v>15</v>
      </c>
      <c r="AB14" s="259"/>
      <c r="AC14" s="260" t="s">
        <v>15</v>
      </c>
      <c r="AD14" s="258"/>
      <c r="AE14" s="259"/>
      <c r="AF14" s="259"/>
      <c r="AG14" s="259"/>
      <c r="AH14" s="2">
        <v>1</v>
      </c>
      <c r="AI14" s="43">
        <v>0</v>
      </c>
      <c r="AJ14" s="2">
        <v>0</v>
      </c>
      <c r="AK14" s="355">
        <v>0</v>
      </c>
      <c r="AM14" s="304"/>
    </row>
    <row r="15" spans="1:39" ht="18" customHeight="1">
      <c r="A15" s="334"/>
      <c r="B15" s="258"/>
      <c r="C15" s="259">
        <v>1</v>
      </c>
      <c r="D15" s="261"/>
      <c r="E15" s="262"/>
      <c r="F15" s="260">
        <v>1</v>
      </c>
      <c r="G15" s="258"/>
      <c r="H15" s="259">
        <v>1</v>
      </c>
      <c r="I15" s="261"/>
      <c r="J15" s="265"/>
      <c r="K15" s="266"/>
      <c r="L15" s="267"/>
      <c r="M15" s="263"/>
      <c r="N15" s="266"/>
      <c r="O15" s="266"/>
      <c r="P15" s="264"/>
      <c r="Q15" s="265"/>
      <c r="R15" s="266">
        <v>1</v>
      </c>
      <c r="S15" s="266"/>
      <c r="T15" s="267"/>
      <c r="U15" s="258"/>
      <c r="V15" s="259"/>
      <c r="W15" s="259"/>
      <c r="X15" s="259">
        <v>1</v>
      </c>
      <c r="Y15" s="261" t="s">
        <v>35</v>
      </c>
      <c r="Z15" s="262" t="s">
        <v>15</v>
      </c>
      <c r="AA15" s="259" t="s">
        <v>15</v>
      </c>
      <c r="AB15" s="259"/>
      <c r="AC15" s="260" t="s">
        <v>15</v>
      </c>
      <c r="AD15" s="258"/>
      <c r="AE15" s="259"/>
      <c r="AF15" s="259"/>
      <c r="AG15" s="259"/>
      <c r="AH15" s="2">
        <v>1</v>
      </c>
      <c r="AI15" s="43">
        <v>0</v>
      </c>
      <c r="AJ15" s="2">
        <v>0</v>
      </c>
      <c r="AK15" s="355">
        <v>0</v>
      </c>
      <c r="AM15" s="304"/>
    </row>
    <row r="16" spans="1:39" ht="18" customHeight="1">
      <c r="A16" s="334"/>
      <c r="B16" s="258"/>
      <c r="C16" s="259">
        <v>1</v>
      </c>
      <c r="D16" s="261"/>
      <c r="E16" s="262">
        <v>1</v>
      </c>
      <c r="F16" s="260"/>
      <c r="G16" s="258"/>
      <c r="H16" s="259">
        <v>1</v>
      </c>
      <c r="I16" s="261"/>
      <c r="J16" s="265"/>
      <c r="K16" s="266"/>
      <c r="L16" s="267"/>
      <c r="M16" s="263"/>
      <c r="N16" s="266"/>
      <c r="O16" s="266"/>
      <c r="P16" s="264"/>
      <c r="Q16" s="265">
        <v>1</v>
      </c>
      <c r="R16" s="266"/>
      <c r="S16" s="266"/>
      <c r="T16" s="267"/>
      <c r="U16" s="258"/>
      <c r="V16" s="259"/>
      <c r="W16" s="259"/>
      <c r="X16" s="259">
        <v>1</v>
      </c>
      <c r="Y16" s="261" t="s">
        <v>41</v>
      </c>
      <c r="Z16" s="262"/>
      <c r="AA16" s="259">
        <v>1</v>
      </c>
      <c r="AB16" s="259" t="s">
        <v>41</v>
      </c>
      <c r="AC16" s="260"/>
      <c r="AD16" s="258"/>
      <c r="AE16" s="259"/>
      <c r="AF16" s="259"/>
      <c r="AG16" s="259"/>
      <c r="AH16" s="2">
        <v>1</v>
      </c>
      <c r="AI16" s="43">
        <v>0</v>
      </c>
      <c r="AJ16" s="2">
        <v>0</v>
      </c>
      <c r="AK16" s="355">
        <v>0</v>
      </c>
      <c r="AM16" s="304"/>
    </row>
    <row r="17" spans="1:39" ht="18" customHeight="1">
      <c r="A17" s="334"/>
      <c r="B17" s="1"/>
      <c r="C17" s="88"/>
      <c r="D17" s="6">
        <v>1</v>
      </c>
      <c r="E17" s="83">
        <v>1</v>
      </c>
      <c r="F17" s="89"/>
      <c r="G17" s="1">
        <v>1</v>
      </c>
      <c r="H17" s="88"/>
      <c r="I17" s="6"/>
      <c r="J17" s="12"/>
      <c r="K17" s="13"/>
      <c r="L17" s="324">
        <v>1</v>
      </c>
      <c r="M17" s="9"/>
      <c r="N17" s="13"/>
      <c r="O17" s="13"/>
      <c r="P17" s="11"/>
      <c r="Q17" s="12"/>
      <c r="R17" s="13"/>
      <c r="S17" s="13"/>
      <c r="T17" s="14"/>
      <c r="U17" s="1"/>
      <c r="V17" s="88"/>
      <c r="W17" s="269">
        <v>1</v>
      </c>
      <c r="X17" s="88"/>
      <c r="Y17" s="6"/>
      <c r="Z17" s="83"/>
      <c r="AA17" s="88"/>
      <c r="AB17" s="88"/>
      <c r="AC17" s="89"/>
      <c r="AD17" s="1"/>
      <c r="AE17" s="88"/>
      <c r="AF17" s="88"/>
      <c r="AG17" s="269">
        <v>1</v>
      </c>
      <c r="AH17" s="2"/>
      <c r="AI17" s="280">
        <v>1</v>
      </c>
      <c r="AJ17" s="275">
        <v>1</v>
      </c>
      <c r="AK17" s="356" t="s">
        <v>51</v>
      </c>
      <c r="AM17" s="304"/>
    </row>
    <row r="18" spans="1:39" ht="18" customHeight="1">
      <c r="A18" s="334"/>
      <c r="B18" s="1"/>
      <c r="C18" s="88"/>
      <c r="D18" s="6">
        <v>1</v>
      </c>
      <c r="E18" s="83">
        <v>1</v>
      </c>
      <c r="F18" s="89"/>
      <c r="G18" s="1"/>
      <c r="H18" s="88">
        <v>1</v>
      </c>
      <c r="I18" s="6"/>
      <c r="J18" s="12"/>
      <c r="K18" s="13"/>
      <c r="L18" s="14"/>
      <c r="M18" s="9"/>
      <c r="N18" s="13"/>
      <c r="O18" s="13">
        <v>1</v>
      </c>
      <c r="P18" s="11" t="s">
        <v>52</v>
      </c>
      <c r="Q18" s="12"/>
      <c r="R18" s="13"/>
      <c r="S18" s="13"/>
      <c r="T18" s="14"/>
      <c r="U18" s="1"/>
      <c r="V18" s="88"/>
      <c r="W18" s="88"/>
      <c r="X18" s="88">
        <v>1</v>
      </c>
      <c r="Y18" s="6" t="s">
        <v>53</v>
      </c>
      <c r="Z18" s="83"/>
      <c r="AA18" s="88"/>
      <c r="AB18" s="88"/>
      <c r="AC18" s="284">
        <v>1</v>
      </c>
      <c r="AD18" s="1"/>
      <c r="AE18" s="88"/>
      <c r="AF18" s="88"/>
      <c r="AG18" s="269">
        <v>1</v>
      </c>
      <c r="AH18" s="2"/>
      <c r="AI18" s="280">
        <v>1</v>
      </c>
      <c r="AJ18" s="275">
        <v>1</v>
      </c>
      <c r="AK18" s="354">
        <v>1</v>
      </c>
      <c r="AM18" s="304"/>
    </row>
    <row r="19" spans="1:39" ht="18" customHeight="1" thickBot="1">
      <c r="A19" s="361"/>
      <c r="B19" s="82"/>
      <c r="C19" s="75"/>
      <c r="D19" s="76">
        <v>1</v>
      </c>
      <c r="E19" s="74">
        <v>1</v>
      </c>
      <c r="F19" s="90"/>
      <c r="G19" s="82">
        <v>1</v>
      </c>
      <c r="H19" s="75"/>
      <c r="I19" s="76"/>
      <c r="J19" s="77"/>
      <c r="K19" s="78"/>
      <c r="L19" s="362">
        <v>1</v>
      </c>
      <c r="M19" s="80"/>
      <c r="N19" s="78"/>
      <c r="O19" s="78"/>
      <c r="P19" s="81"/>
      <c r="Q19" s="77"/>
      <c r="R19" s="78"/>
      <c r="S19" s="78"/>
      <c r="T19" s="79"/>
      <c r="U19" s="82">
        <v>1</v>
      </c>
      <c r="V19" s="75"/>
      <c r="W19" s="75"/>
      <c r="X19" s="75"/>
      <c r="Y19" s="76"/>
      <c r="Z19" s="74"/>
      <c r="AA19" s="75">
        <v>1</v>
      </c>
      <c r="AB19" s="75" t="s">
        <v>54</v>
      </c>
      <c r="AC19" s="90"/>
      <c r="AD19" s="82"/>
      <c r="AE19" s="75"/>
      <c r="AF19" s="75"/>
      <c r="AG19" s="270">
        <v>1</v>
      </c>
      <c r="AH19" s="289"/>
      <c r="AI19" s="282">
        <v>1</v>
      </c>
      <c r="AJ19" s="363">
        <v>1</v>
      </c>
      <c r="AK19" s="354">
        <v>1</v>
      </c>
      <c r="AM19" s="304"/>
    </row>
    <row r="20" spans="1:39" ht="18" customHeight="1">
      <c r="A20" s="187">
        <v>40714</v>
      </c>
      <c r="B20" s="29"/>
      <c r="C20" s="30"/>
      <c r="D20" s="32">
        <v>1</v>
      </c>
      <c r="E20" s="33">
        <v>1</v>
      </c>
      <c r="F20" s="31"/>
      <c r="G20" s="29"/>
      <c r="H20" s="30">
        <v>1</v>
      </c>
      <c r="I20" s="32"/>
      <c r="J20" s="19"/>
      <c r="K20" s="20"/>
      <c r="L20" s="21"/>
      <c r="M20" s="18">
        <v>1</v>
      </c>
      <c r="N20" s="20"/>
      <c r="O20" s="20"/>
      <c r="P20" s="22"/>
      <c r="Q20" s="19"/>
      <c r="R20" s="20"/>
      <c r="S20" s="20"/>
      <c r="T20" s="21"/>
      <c r="U20" s="29">
        <v>1</v>
      </c>
      <c r="V20" s="30"/>
      <c r="W20" s="30"/>
      <c r="X20" s="30"/>
      <c r="Y20" s="32"/>
      <c r="Z20" s="33"/>
      <c r="AA20" s="30"/>
      <c r="AB20" s="30"/>
      <c r="AC20" s="358">
        <v>1</v>
      </c>
      <c r="AD20" s="29"/>
      <c r="AE20" s="30"/>
      <c r="AF20" s="30"/>
      <c r="AG20" s="342">
        <v>1</v>
      </c>
      <c r="AH20" s="5"/>
      <c r="AI20" s="343">
        <v>1</v>
      </c>
      <c r="AJ20" s="342">
        <v>1</v>
      </c>
      <c r="AK20" s="275">
        <v>1</v>
      </c>
      <c r="AM20" s="304"/>
    </row>
    <row r="21" spans="1:39" ht="18" customHeight="1">
      <c r="A21" s="188"/>
      <c r="B21" s="258"/>
      <c r="C21" s="259"/>
      <c r="D21" s="261">
        <v>1</v>
      </c>
      <c r="E21" s="262">
        <v>1</v>
      </c>
      <c r="F21" s="260"/>
      <c r="G21" s="258"/>
      <c r="H21" s="259">
        <v>1</v>
      </c>
      <c r="I21" s="261"/>
      <c r="J21" s="265"/>
      <c r="K21" s="266"/>
      <c r="L21" s="267"/>
      <c r="M21" s="263"/>
      <c r="N21" s="266"/>
      <c r="O21" s="266"/>
      <c r="P21" s="264"/>
      <c r="Q21" s="265"/>
      <c r="R21" s="266">
        <v>1</v>
      </c>
      <c r="S21" s="266"/>
      <c r="T21" s="267"/>
      <c r="U21" s="258">
        <v>1</v>
      </c>
      <c r="V21" s="259"/>
      <c r="W21" s="259"/>
      <c r="X21" s="259"/>
      <c r="Y21" s="261"/>
      <c r="Z21" s="262"/>
      <c r="AA21" s="259"/>
      <c r="AB21" s="259"/>
      <c r="AC21" s="15">
        <v>1</v>
      </c>
      <c r="AD21" s="258"/>
      <c r="AE21" s="259"/>
      <c r="AF21" s="259"/>
      <c r="AG21" s="259"/>
      <c r="AH21" s="2">
        <v>1</v>
      </c>
      <c r="AI21" s="43">
        <v>0</v>
      </c>
      <c r="AJ21" s="44">
        <v>0</v>
      </c>
      <c r="AK21" s="2">
        <v>0</v>
      </c>
      <c r="AM21" s="304"/>
    </row>
    <row r="22" spans="1:39" ht="18" customHeight="1" thickBot="1">
      <c r="A22" s="188"/>
      <c r="B22" s="364"/>
      <c r="C22" s="365"/>
      <c r="D22" s="287">
        <v>1</v>
      </c>
      <c r="E22" s="366"/>
      <c r="F22" s="367">
        <v>1</v>
      </c>
      <c r="G22" s="364">
        <v>1</v>
      </c>
      <c r="H22" s="365"/>
      <c r="I22" s="287"/>
      <c r="J22" s="368"/>
      <c r="K22" s="369"/>
      <c r="L22" s="370">
        <v>1</v>
      </c>
      <c r="M22" s="371"/>
      <c r="N22" s="369"/>
      <c r="O22" s="369"/>
      <c r="P22" s="372"/>
      <c r="Q22" s="368"/>
      <c r="R22" s="369"/>
      <c r="S22" s="369"/>
      <c r="T22" s="370"/>
      <c r="U22" s="364"/>
      <c r="V22" s="365"/>
      <c r="W22" s="365"/>
      <c r="X22" s="365">
        <v>1</v>
      </c>
      <c r="Y22" s="287"/>
      <c r="Z22" s="366"/>
      <c r="AA22" s="365"/>
      <c r="AB22" s="365"/>
      <c r="AC22" s="367"/>
      <c r="AD22" s="373">
        <v>1</v>
      </c>
      <c r="AE22" s="365"/>
      <c r="AF22" s="365"/>
      <c r="AG22" s="365"/>
      <c r="AH22" s="290"/>
      <c r="AI22" s="69">
        <v>1</v>
      </c>
      <c r="AJ22" s="374">
        <v>0</v>
      </c>
      <c r="AK22" s="2">
        <v>0</v>
      </c>
      <c r="AM22" s="304"/>
    </row>
    <row r="23" spans="1:39" ht="18" customHeight="1">
      <c r="A23" s="359">
        <v>40714</v>
      </c>
      <c r="B23" s="85">
        <v>1</v>
      </c>
      <c r="C23" s="86"/>
      <c r="D23" s="87"/>
      <c r="E23" s="66">
        <v>1</v>
      </c>
      <c r="F23" s="67"/>
      <c r="G23" s="85">
        <v>1</v>
      </c>
      <c r="H23" s="86"/>
      <c r="I23" s="87"/>
      <c r="J23" s="27"/>
      <c r="K23" s="28"/>
      <c r="L23" s="360">
        <v>1</v>
      </c>
      <c r="M23" s="16"/>
      <c r="N23" s="28"/>
      <c r="O23" s="28"/>
      <c r="P23" s="17"/>
      <c r="Q23" s="27"/>
      <c r="R23" s="28"/>
      <c r="S23" s="28"/>
      <c r="T23" s="8"/>
      <c r="U23" s="85"/>
      <c r="V23" s="86"/>
      <c r="W23" s="86"/>
      <c r="X23" s="86">
        <v>1</v>
      </c>
      <c r="Y23" s="87" t="s">
        <v>55</v>
      </c>
      <c r="Z23" s="66"/>
      <c r="AA23" s="86"/>
      <c r="AB23" s="86"/>
      <c r="AC23" s="285">
        <v>1</v>
      </c>
      <c r="AD23" s="85"/>
      <c r="AE23" s="86"/>
      <c r="AF23" s="86"/>
      <c r="AG23" s="268">
        <v>1</v>
      </c>
      <c r="AH23" s="288"/>
      <c r="AI23" s="283">
        <v>1</v>
      </c>
      <c r="AJ23" s="276">
        <v>1</v>
      </c>
      <c r="AK23" s="354">
        <v>1</v>
      </c>
      <c r="AM23" s="304"/>
    </row>
    <row r="24" spans="1:39" ht="18" customHeight="1" thickBot="1">
      <c r="A24" s="361"/>
      <c r="B24" s="34">
        <v>1</v>
      </c>
      <c r="C24" s="35"/>
      <c r="D24" s="37"/>
      <c r="E24" s="38"/>
      <c r="F24" s="36">
        <v>1</v>
      </c>
      <c r="G24" s="34">
        <v>1</v>
      </c>
      <c r="H24" s="35"/>
      <c r="I24" s="37"/>
      <c r="J24" s="40"/>
      <c r="K24" s="25"/>
      <c r="L24" s="378">
        <v>1</v>
      </c>
      <c r="M24" s="24"/>
      <c r="N24" s="25"/>
      <c r="O24" s="25"/>
      <c r="P24" s="26"/>
      <c r="Q24" s="40"/>
      <c r="R24" s="25"/>
      <c r="S24" s="25"/>
      <c r="T24" s="41"/>
      <c r="U24" s="34"/>
      <c r="V24" s="35"/>
      <c r="W24" s="35"/>
      <c r="X24" s="35">
        <v>1</v>
      </c>
      <c r="Y24" s="37" t="s">
        <v>56</v>
      </c>
      <c r="Z24" s="38"/>
      <c r="AA24" s="35"/>
      <c r="AB24" s="35"/>
      <c r="AC24" s="36"/>
      <c r="AD24" s="34"/>
      <c r="AE24" s="35"/>
      <c r="AF24" s="35"/>
      <c r="AG24" s="271">
        <v>1</v>
      </c>
      <c r="AH24" s="290"/>
      <c r="AI24" s="281">
        <v>1</v>
      </c>
      <c r="AJ24" s="277">
        <v>1</v>
      </c>
      <c r="AK24" s="379">
        <v>1</v>
      </c>
      <c r="AM24" s="304"/>
    </row>
    <row r="25" spans="1:39" ht="18" customHeight="1">
      <c r="A25" s="375" t="s">
        <v>43</v>
      </c>
      <c r="B25" s="85">
        <f>SUM(B5:B24)</f>
        <v>3</v>
      </c>
      <c r="C25" s="86">
        <f t="shared" ref="C25:AK25" si="0">SUM(C5:C24)</f>
        <v>5</v>
      </c>
      <c r="D25" s="87">
        <f t="shared" si="0"/>
        <v>12</v>
      </c>
      <c r="E25" s="66">
        <f t="shared" si="0"/>
        <v>14</v>
      </c>
      <c r="F25" s="67">
        <f t="shared" si="0"/>
        <v>5</v>
      </c>
      <c r="G25" s="85">
        <f t="shared" si="0"/>
        <v>10</v>
      </c>
      <c r="H25" s="86">
        <f t="shared" si="0"/>
        <v>9</v>
      </c>
      <c r="I25" s="87">
        <f t="shared" si="0"/>
        <v>1</v>
      </c>
      <c r="J25" s="27">
        <f t="shared" si="0"/>
        <v>0</v>
      </c>
      <c r="K25" s="28">
        <f t="shared" si="0"/>
        <v>1</v>
      </c>
      <c r="L25" s="8">
        <f t="shared" si="0"/>
        <v>9</v>
      </c>
      <c r="M25" s="16">
        <f t="shared" si="0"/>
        <v>2</v>
      </c>
      <c r="N25" s="28">
        <f t="shared" si="0"/>
        <v>1</v>
      </c>
      <c r="O25" s="28">
        <f t="shared" si="0"/>
        <v>2</v>
      </c>
      <c r="P25" s="17">
        <f t="shared" si="0"/>
        <v>0</v>
      </c>
      <c r="Q25" s="27">
        <f t="shared" si="0"/>
        <v>1</v>
      </c>
      <c r="R25" s="28">
        <f t="shared" si="0"/>
        <v>3</v>
      </c>
      <c r="S25" s="28">
        <f t="shared" si="0"/>
        <v>1</v>
      </c>
      <c r="T25" s="8">
        <f t="shared" si="0"/>
        <v>0</v>
      </c>
      <c r="U25" s="85">
        <f t="shared" si="0"/>
        <v>5</v>
      </c>
      <c r="V25" s="86">
        <f t="shared" si="0"/>
        <v>1</v>
      </c>
      <c r="W25" s="86">
        <f t="shared" si="0"/>
        <v>4</v>
      </c>
      <c r="X25" s="86">
        <f t="shared" si="0"/>
        <v>10</v>
      </c>
      <c r="Y25" s="87">
        <f t="shared" si="0"/>
        <v>0</v>
      </c>
      <c r="Z25" s="66">
        <f t="shared" si="0"/>
        <v>0</v>
      </c>
      <c r="AA25" s="86">
        <f t="shared" si="0"/>
        <v>3</v>
      </c>
      <c r="AB25" s="86">
        <f t="shared" si="0"/>
        <v>0</v>
      </c>
      <c r="AC25" s="67">
        <f t="shared" si="0"/>
        <v>7</v>
      </c>
      <c r="AD25" s="85">
        <f t="shared" si="0"/>
        <v>1</v>
      </c>
      <c r="AE25" s="86">
        <f t="shared" si="0"/>
        <v>1</v>
      </c>
      <c r="AF25" s="86">
        <f t="shared" si="0"/>
        <v>1</v>
      </c>
      <c r="AG25" s="272">
        <f t="shared" si="0"/>
        <v>12</v>
      </c>
      <c r="AH25" s="87">
        <f t="shared" si="0"/>
        <v>5</v>
      </c>
      <c r="AI25" s="278">
        <f t="shared" si="0"/>
        <v>15</v>
      </c>
      <c r="AJ25" s="272">
        <f t="shared" si="0"/>
        <v>14</v>
      </c>
      <c r="AK25" s="279">
        <f t="shared" si="0"/>
        <v>7</v>
      </c>
      <c r="AM25" s="304"/>
    </row>
    <row r="26" spans="1:39" ht="39.75" customHeight="1" thickBot="1">
      <c r="A26" s="171"/>
      <c r="B26" s="321">
        <f>B25/B27</f>
        <v>0.15</v>
      </c>
      <c r="C26" s="322">
        <f>C25/B27</f>
        <v>0.25</v>
      </c>
      <c r="D26" s="338">
        <f>D25/B27</f>
        <v>0.6</v>
      </c>
      <c r="E26" s="382">
        <f>E25/E27</f>
        <v>0.73684210526315785</v>
      </c>
      <c r="F26" s="383">
        <f>F25/E27</f>
        <v>0.26315789473684209</v>
      </c>
      <c r="G26" s="333">
        <f>G25/G27</f>
        <v>0.5</v>
      </c>
      <c r="H26" s="322">
        <f>H25/G27</f>
        <v>0.45</v>
      </c>
      <c r="I26" s="323">
        <f>I25/G27</f>
        <v>0.05</v>
      </c>
      <c r="J26" s="384">
        <f>J25/J27</f>
        <v>0</v>
      </c>
      <c r="K26" s="322">
        <f>K25/J27</f>
        <v>0.1</v>
      </c>
      <c r="L26" s="385">
        <f>L25/J27</f>
        <v>0.9</v>
      </c>
      <c r="M26" s="321">
        <f>M25/M27</f>
        <v>0.4</v>
      </c>
      <c r="N26" s="330">
        <f>N25/M27</f>
        <v>0.2</v>
      </c>
      <c r="O26" s="322">
        <f>O25/M27</f>
        <v>0.4</v>
      </c>
      <c r="P26" s="323">
        <f>P25/M27</f>
        <v>0</v>
      </c>
      <c r="Q26" s="384">
        <f>Q25/Q27</f>
        <v>0.2</v>
      </c>
      <c r="R26" s="330">
        <f>R25/Q27</f>
        <v>0.6</v>
      </c>
      <c r="S26" s="322">
        <f>S25/Q27</f>
        <v>0.2</v>
      </c>
      <c r="T26" s="383">
        <f>T25/Q27</f>
        <v>0</v>
      </c>
      <c r="U26" s="321">
        <f>U25/U27</f>
        <v>0.25</v>
      </c>
      <c r="V26" s="322">
        <f>V25/U27</f>
        <v>0.05</v>
      </c>
      <c r="W26" s="322">
        <f>W25/U27</f>
        <v>0.2</v>
      </c>
      <c r="X26" s="322">
        <f>X25/U27</f>
        <v>0.5</v>
      </c>
      <c r="Y26" s="323">
        <f>Y25/U27</f>
        <v>0</v>
      </c>
      <c r="Z26" s="384">
        <f>Z25/Z27</f>
        <v>0</v>
      </c>
      <c r="AA26" s="322">
        <f>AA25/Z27</f>
        <v>0.3</v>
      </c>
      <c r="AB26" s="322">
        <f>AB25/Z27</f>
        <v>0</v>
      </c>
      <c r="AC26" s="385">
        <f>AC25/Z27</f>
        <v>0.7</v>
      </c>
      <c r="AD26" s="321">
        <f t="shared" ref="AD26" si="1">AD25/AD27</f>
        <v>0.05</v>
      </c>
      <c r="AE26" s="322">
        <f>AE25/AD27</f>
        <v>0.05</v>
      </c>
      <c r="AF26" s="322">
        <f>AF25/AD27</f>
        <v>0.05</v>
      </c>
      <c r="AG26" s="386">
        <f>AG25/AD27</f>
        <v>0.6</v>
      </c>
      <c r="AH26" s="323">
        <f>AH25/AD27</f>
        <v>0.25</v>
      </c>
      <c r="AI26" s="382">
        <f>AI25/B27</f>
        <v>0.75</v>
      </c>
      <c r="AJ26" s="386">
        <f>AJ25/B27</f>
        <v>0.7</v>
      </c>
      <c r="AK26" s="338">
        <f>AK25/B27</f>
        <v>0.35</v>
      </c>
      <c r="AM26" s="304"/>
    </row>
    <row r="27" spans="1:39" ht="18" customHeight="1" thickBot="1">
      <c r="A27" s="172"/>
      <c r="B27" s="376">
        <f>B25+C25+D25</f>
        <v>20</v>
      </c>
      <c r="C27" s="320"/>
      <c r="D27" s="377"/>
      <c r="E27" s="380">
        <f>E25+F25</f>
        <v>19</v>
      </c>
      <c r="F27" s="320"/>
      <c r="G27" s="320">
        <f>G25+H25+I25</f>
        <v>20</v>
      </c>
      <c r="H27" s="320"/>
      <c r="I27" s="320"/>
      <c r="J27" s="327">
        <f>J25+K25+L25</f>
        <v>10</v>
      </c>
      <c r="K27" s="327"/>
      <c r="L27" s="387"/>
      <c r="M27" s="389">
        <f>M25+N25+O25+P25</f>
        <v>5</v>
      </c>
      <c r="N27" s="390"/>
      <c r="O27" s="390"/>
      <c r="P27" s="391"/>
      <c r="Q27" s="388">
        <f>Q25+R25+S25+T25</f>
        <v>5</v>
      </c>
      <c r="R27" s="327"/>
      <c r="S27" s="327"/>
      <c r="T27" s="387"/>
      <c r="U27" s="392">
        <f>U25+V25+W25+X25+Y25</f>
        <v>20</v>
      </c>
      <c r="V27" s="393"/>
      <c r="W27" s="393"/>
      <c r="X27" s="393"/>
      <c r="Y27" s="394"/>
      <c r="Z27" s="380">
        <f>Z25+AA25+AB25+AC25</f>
        <v>10</v>
      </c>
      <c r="AA27" s="320"/>
      <c r="AB27" s="320"/>
      <c r="AC27" s="381"/>
      <c r="AD27" s="376">
        <f>AD25+AE25+AF25+AG25+AH25</f>
        <v>20</v>
      </c>
      <c r="AE27" s="320"/>
      <c r="AF27" s="320"/>
      <c r="AG27" s="320"/>
      <c r="AH27" s="377"/>
      <c r="AI27" s="380"/>
      <c r="AJ27" s="320"/>
      <c r="AK27" s="377"/>
      <c r="AM27" s="304"/>
    </row>
    <row r="28" spans="1:39" ht="17.25" thickBot="1"/>
    <row r="29" spans="1:39" ht="24.95" customHeight="1">
      <c r="A29" s="293" t="s">
        <v>63</v>
      </c>
      <c r="B29" s="294" t="s">
        <v>64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5"/>
    </row>
    <row r="30" spans="1:39" ht="24.95" customHeight="1">
      <c r="A30" s="296"/>
      <c r="B30" s="292" t="s">
        <v>65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7"/>
    </row>
    <row r="31" spans="1:39" ht="24.95" customHeight="1">
      <c r="A31" s="296"/>
      <c r="B31" s="292" t="s">
        <v>66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7"/>
    </row>
    <row r="32" spans="1:39" ht="21.75" thickBot="1">
      <c r="A32" s="298"/>
      <c r="B32" s="299" t="s">
        <v>67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300"/>
    </row>
  </sheetData>
  <sheetProtection password="CE87" sheet="1" objects="1" scenarios="1"/>
  <mergeCells count="57">
    <mergeCell ref="AM2:AM27"/>
    <mergeCell ref="A20:A22"/>
    <mergeCell ref="B29:AK29"/>
    <mergeCell ref="B30:AK30"/>
    <mergeCell ref="B31:AK31"/>
    <mergeCell ref="B32:AK32"/>
    <mergeCell ref="A29:A32"/>
    <mergeCell ref="AI27:AK27"/>
    <mergeCell ref="K3:K4"/>
    <mergeCell ref="L3:L4"/>
    <mergeCell ref="J27:L27"/>
    <mergeCell ref="M27:P27"/>
    <mergeCell ref="U27:Y27"/>
    <mergeCell ref="Z2:AC3"/>
    <mergeCell ref="AD3:AE3"/>
    <mergeCell ref="M2:P2"/>
    <mergeCell ref="AA4:AB4"/>
    <mergeCell ref="S4:T4"/>
    <mergeCell ref="Q2:T3"/>
    <mergeCell ref="U2:Y2"/>
    <mergeCell ref="U3:U4"/>
    <mergeCell ref="G2:I2"/>
    <mergeCell ref="J2:L2"/>
    <mergeCell ref="Z27:AC27"/>
    <mergeCell ref="AD27:AH27"/>
    <mergeCell ref="V3:V4"/>
    <mergeCell ref="W3:W4"/>
    <mergeCell ref="X3:Y4"/>
    <mergeCell ref="F3:F4"/>
    <mergeCell ref="J3:J4"/>
    <mergeCell ref="A1:AK1"/>
    <mergeCell ref="AD2:AH2"/>
    <mergeCell ref="AI3:AI4"/>
    <mergeCell ref="AJ3:AJ4"/>
    <mergeCell ref="AK3:AK4"/>
    <mergeCell ref="AI2:AK2"/>
    <mergeCell ref="AF3:AG3"/>
    <mergeCell ref="AH3:AH4"/>
    <mergeCell ref="B2:D2"/>
    <mergeCell ref="B3:B4"/>
    <mergeCell ref="C3:C4"/>
    <mergeCell ref="D3:D4"/>
    <mergeCell ref="G3:H3"/>
    <mergeCell ref="A25:A27"/>
    <mergeCell ref="G27:I27"/>
    <mergeCell ref="Q27:T27"/>
    <mergeCell ref="M3:M4"/>
    <mergeCell ref="N3:N4"/>
    <mergeCell ref="O3:P4"/>
    <mergeCell ref="A13:A19"/>
    <mergeCell ref="A5:A12"/>
    <mergeCell ref="B27:D27"/>
    <mergeCell ref="E27:F27"/>
    <mergeCell ref="A2:A4"/>
    <mergeCell ref="E2:F2"/>
    <mergeCell ref="A23:A24"/>
    <mergeCell ref="E3:E4"/>
  </mergeCells>
  <phoneticPr fontId="1" type="noConversion"/>
  <printOptions horizontalCentered="1" verticalCentered="1"/>
  <pageMargins left="0" right="0" top="0.19685039370078741" bottom="0.19685039370078741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X11" sqref="X11"/>
    </sheetView>
  </sheetViews>
  <sheetFormatPr defaultColWidth="3.625" defaultRowHeight="16.5"/>
  <cols>
    <col min="1" max="1" width="3.625" style="42"/>
    <col min="2" max="9" width="3.625" style="7"/>
    <col min="10" max="10" width="5.125" style="7" customWidth="1"/>
    <col min="11" max="17" width="3.625" style="7"/>
    <col min="18" max="18" width="5.5" style="7" bestFit="1" customWidth="1"/>
    <col min="19" max="21" width="3.625" style="7"/>
    <col min="22" max="22" width="5.125" style="7" customWidth="1"/>
    <col min="23" max="26" width="3.625" style="7"/>
    <col min="27" max="27" width="5.5" style="7" bestFit="1" customWidth="1"/>
    <col min="28" max="29" width="3.625" style="7"/>
    <col min="30" max="30" width="5.5" style="7" bestFit="1" customWidth="1"/>
    <col min="31" max="16384" width="3.625" style="7"/>
  </cols>
  <sheetData>
    <row r="1" spans="1:39" ht="28.5" thickBot="1">
      <c r="A1" s="201" t="s">
        <v>61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</row>
    <row r="2" spans="1:39" ht="33.75" customHeight="1">
      <c r="A2" s="192" t="s">
        <v>4</v>
      </c>
      <c r="B2" s="216" t="s">
        <v>5</v>
      </c>
      <c r="C2" s="211"/>
      <c r="D2" s="211"/>
      <c r="E2" s="195" t="s">
        <v>24</v>
      </c>
      <c r="F2" s="196"/>
      <c r="G2" s="216" t="s">
        <v>22</v>
      </c>
      <c r="H2" s="211"/>
      <c r="I2" s="211"/>
      <c r="J2" s="211"/>
      <c r="K2" s="223" t="s">
        <v>45</v>
      </c>
      <c r="L2" s="224"/>
      <c r="M2" s="224"/>
      <c r="N2" s="241" t="s">
        <v>46</v>
      </c>
      <c r="O2" s="242"/>
      <c r="P2" s="242"/>
      <c r="Q2" s="242"/>
      <c r="R2" s="243"/>
      <c r="S2" s="241" t="s">
        <v>47</v>
      </c>
      <c r="T2" s="242"/>
      <c r="U2" s="242"/>
      <c r="V2" s="243"/>
      <c r="W2" s="195" t="s">
        <v>38</v>
      </c>
      <c r="X2" s="249"/>
      <c r="Y2" s="249"/>
      <c r="Z2" s="249"/>
      <c r="AA2" s="196"/>
      <c r="AB2" s="235" t="s">
        <v>57</v>
      </c>
      <c r="AC2" s="236"/>
      <c r="AD2" s="236"/>
      <c r="AE2" s="237"/>
      <c r="AF2" s="195" t="s">
        <v>16</v>
      </c>
      <c r="AG2" s="203"/>
      <c r="AH2" s="203"/>
      <c r="AI2" s="203"/>
      <c r="AJ2" s="204"/>
      <c r="AK2" s="211" t="s">
        <v>13</v>
      </c>
      <c r="AL2" s="211"/>
      <c r="AM2" s="212"/>
    </row>
    <row r="3" spans="1:39" ht="18" customHeight="1">
      <c r="A3" s="193"/>
      <c r="B3" s="217" t="s">
        <v>18</v>
      </c>
      <c r="C3" s="217" t="s">
        <v>2</v>
      </c>
      <c r="D3" s="227" t="s">
        <v>19</v>
      </c>
      <c r="E3" s="250" t="s">
        <v>25</v>
      </c>
      <c r="F3" s="197" t="s">
        <v>26</v>
      </c>
      <c r="G3" s="219" t="s">
        <v>8</v>
      </c>
      <c r="H3" s="220"/>
      <c r="I3" s="221" t="s">
        <v>9</v>
      </c>
      <c r="J3" s="222"/>
      <c r="K3" s="199" t="s">
        <v>21</v>
      </c>
      <c r="L3" s="184" t="s">
        <v>32</v>
      </c>
      <c r="M3" s="231" t="s">
        <v>20</v>
      </c>
      <c r="N3" s="179" t="s">
        <v>1</v>
      </c>
      <c r="O3" s="181" t="s">
        <v>0</v>
      </c>
      <c r="P3" s="181" t="s">
        <v>48</v>
      </c>
      <c r="Q3" s="183" t="s">
        <v>34</v>
      </c>
      <c r="R3" s="184"/>
      <c r="S3" s="246"/>
      <c r="T3" s="247"/>
      <c r="U3" s="247"/>
      <c r="V3" s="248"/>
      <c r="W3" s="250" t="s">
        <v>1</v>
      </c>
      <c r="X3" s="225" t="s">
        <v>49</v>
      </c>
      <c r="Y3" s="207" t="s">
        <v>0</v>
      </c>
      <c r="Z3" s="227" t="s">
        <v>50</v>
      </c>
      <c r="AA3" s="228"/>
      <c r="AB3" s="238"/>
      <c r="AC3" s="239"/>
      <c r="AD3" s="239"/>
      <c r="AE3" s="240"/>
      <c r="AF3" s="219" t="s">
        <v>28</v>
      </c>
      <c r="AG3" s="220"/>
      <c r="AH3" s="213" t="s">
        <v>3</v>
      </c>
      <c r="AI3" s="213"/>
      <c r="AJ3" s="214" t="s">
        <v>17</v>
      </c>
      <c r="AK3" s="205" t="s">
        <v>23</v>
      </c>
      <c r="AL3" s="207" t="s">
        <v>7</v>
      </c>
      <c r="AM3" s="209" t="s">
        <v>14</v>
      </c>
    </row>
    <row r="4" spans="1:39" ht="51.75" thickBot="1">
      <c r="A4" s="194"/>
      <c r="B4" s="218"/>
      <c r="C4" s="218"/>
      <c r="D4" s="229"/>
      <c r="E4" s="251"/>
      <c r="F4" s="198"/>
      <c r="G4" s="64" t="s">
        <v>37</v>
      </c>
      <c r="H4" s="65" t="s">
        <v>11</v>
      </c>
      <c r="I4" s="3" t="s">
        <v>10</v>
      </c>
      <c r="J4" s="59" t="s">
        <v>34</v>
      </c>
      <c r="K4" s="200"/>
      <c r="L4" s="186"/>
      <c r="M4" s="232"/>
      <c r="N4" s="180"/>
      <c r="O4" s="182"/>
      <c r="P4" s="182"/>
      <c r="Q4" s="185"/>
      <c r="R4" s="186"/>
      <c r="S4" s="57" t="s">
        <v>1</v>
      </c>
      <c r="T4" s="58" t="s">
        <v>0</v>
      </c>
      <c r="U4" s="185" t="s">
        <v>34</v>
      </c>
      <c r="V4" s="186"/>
      <c r="W4" s="251"/>
      <c r="X4" s="226"/>
      <c r="Y4" s="208"/>
      <c r="Z4" s="229"/>
      <c r="AA4" s="230"/>
      <c r="AB4" s="60" t="s">
        <v>1</v>
      </c>
      <c r="AC4" s="244" t="s">
        <v>34</v>
      </c>
      <c r="AD4" s="245"/>
      <c r="AE4" s="4" t="s">
        <v>0</v>
      </c>
      <c r="AF4" s="56" t="s">
        <v>12</v>
      </c>
      <c r="AG4" s="60" t="s">
        <v>39</v>
      </c>
      <c r="AH4" s="56" t="s">
        <v>12</v>
      </c>
      <c r="AI4" s="65" t="s">
        <v>6</v>
      </c>
      <c r="AJ4" s="215"/>
      <c r="AK4" s="206"/>
      <c r="AL4" s="208"/>
      <c r="AM4" s="210"/>
    </row>
    <row r="5" spans="1:39" s="115" customFormat="1" ht="18" customHeight="1">
      <c r="A5" s="168">
        <v>40733</v>
      </c>
      <c r="B5" s="94">
        <v>1</v>
      </c>
      <c r="C5" s="95"/>
      <c r="D5" s="96"/>
      <c r="E5" s="97">
        <v>1</v>
      </c>
      <c r="F5" s="98"/>
      <c r="G5" s="99"/>
      <c r="H5" s="95">
        <v>1</v>
      </c>
      <c r="I5" s="95"/>
      <c r="J5" s="96"/>
      <c r="K5" s="100"/>
      <c r="L5" s="101"/>
      <c r="M5" s="102">
        <v>1</v>
      </c>
      <c r="N5" s="100"/>
      <c r="O5" s="145"/>
      <c r="P5" s="145"/>
      <c r="Q5" s="146"/>
      <c r="R5" s="147"/>
      <c r="S5" s="100"/>
      <c r="T5" s="146"/>
      <c r="U5" s="146"/>
      <c r="V5" s="144"/>
      <c r="W5" s="99"/>
      <c r="X5" s="148"/>
      <c r="Y5" s="96"/>
      <c r="Z5" s="95">
        <v>1</v>
      </c>
      <c r="AA5" s="96" t="s">
        <v>58</v>
      </c>
      <c r="AB5" s="97"/>
      <c r="AC5" s="95">
        <v>1</v>
      </c>
      <c r="AD5" s="96" t="s">
        <v>59</v>
      </c>
      <c r="AE5" s="96"/>
      <c r="AF5" s="97"/>
      <c r="AG5" s="99"/>
      <c r="AH5" s="95">
        <v>1</v>
      </c>
      <c r="AI5" s="95"/>
      <c r="AJ5" s="98"/>
      <c r="AK5" s="112">
        <v>1</v>
      </c>
      <c r="AL5" s="113">
        <v>1</v>
      </c>
      <c r="AM5" s="114">
        <v>1</v>
      </c>
    </row>
    <row r="6" spans="1:39" s="115" customFormat="1" ht="18" customHeight="1">
      <c r="A6" s="169">
        <v>40734</v>
      </c>
      <c r="B6" s="116">
        <v>1</v>
      </c>
      <c r="C6" s="117"/>
      <c r="D6" s="118"/>
      <c r="E6" s="119"/>
      <c r="F6" s="120">
        <v>1</v>
      </c>
      <c r="G6" s="121"/>
      <c r="H6" s="117">
        <v>1</v>
      </c>
      <c r="I6" s="117"/>
      <c r="J6" s="118"/>
      <c r="K6" s="122"/>
      <c r="L6" s="123"/>
      <c r="M6" s="152">
        <v>1</v>
      </c>
      <c r="N6" s="122"/>
      <c r="O6" s="125"/>
      <c r="P6" s="125"/>
      <c r="Q6" s="126"/>
      <c r="R6" s="127"/>
      <c r="S6" s="122"/>
      <c r="T6" s="126"/>
      <c r="U6" s="126"/>
      <c r="V6" s="124"/>
      <c r="W6" s="121"/>
      <c r="X6" s="128"/>
      <c r="Y6" s="118"/>
      <c r="Z6" s="117">
        <v>1</v>
      </c>
      <c r="AA6" s="118" t="s">
        <v>60</v>
      </c>
      <c r="AB6" s="119"/>
      <c r="AC6" s="117"/>
      <c r="AD6" s="118"/>
      <c r="AE6" s="153">
        <v>1</v>
      </c>
      <c r="AF6" s="119"/>
      <c r="AG6" s="121"/>
      <c r="AH6" s="154">
        <v>1</v>
      </c>
      <c r="AI6" s="117"/>
      <c r="AJ6" s="120"/>
      <c r="AK6" s="155">
        <v>0</v>
      </c>
      <c r="AL6" s="154">
        <v>0</v>
      </c>
      <c r="AM6" s="156">
        <v>0</v>
      </c>
    </row>
    <row r="7" spans="1:39" s="115" customFormat="1" ht="18" customHeight="1">
      <c r="A7" s="68"/>
      <c r="B7" s="119"/>
      <c r="C7" s="117"/>
      <c r="D7" s="118"/>
      <c r="E7" s="119"/>
      <c r="F7" s="120"/>
      <c r="G7" s="121"/>
      <c r="H7" s="117"/>
      <c r="I7" s="117"/>
      <c r="J7" s="118"/>
      <c r="K7" s="122"/>
      <c r="L7" s="123"/>
      <c r="M7" s="124"/>
      <c r="N7" s="122"/>
      <c r="O7" s="125"/>
      <c r="P7" s="125"/>
      <c r="Q7" s="126"/>
      <c r="R7" s="127"/>
      <c r="S7" s="122"/>
      <c r="T7" s="126"/>
      <c r="U7" s="126"/>
      <c r="V7" s="124"/>
      <c r="W7" s="121"/>
      <c r="X7" s="128"/>
      <c r="Y7" s="118"/>
      <c r="Z7" s="117"/>
      <c r="AA7" s="118"/>
      <c r="AB7" s="119"/>
      <c r="AC7" s="117"/>
      <c r="AD7" s="118"/>
      <c r="AE7" s="118"/>
      <c r="AF7" s="119"/>
      <c r="AG7" s="121"/>
      <c r="AH7" s="117"/>
      <c r="AI7" s="117"/>
      <c r="AJ7" s="120"/>
      <c r="AK7" s="121"/>
      <c r="AL7" s="117"/>
      <c r="AM7" s="120"/>
    </row>
    <row r="8" spans="1:39" s="115" customFormat="1" ht="18" customHeight="1">
      <c r="A8" s="68"/>
      <c r="B8" s="119"/>
      <c r="C8" s="117"/>
      <c r="D8" s="118"/>
      <c r="E8" s="119"/>
      <c r="F8" s="120"/>
      <c r="G8" s="121"/>
      <c r="H8" s="117"/>
      <c r="I8" s="117"/>
      <c r="J8" s="118"/>
      <c r="K8" s="122"/>
      <c r="L8" s="123"/>
      <c r="M8" s="124"/>
      <c r="N8" s="122"/>
      <c r="O8" s="125"/>
      <c r="P8" s="125"/>
      <c r="Q8" s="126"/>
      <c r="R8" s="127"/>
      <c r="S8" s="122"/>
      <c r="T8" s="126"/>
      <c r="U8" s="126"/>
      <c r="V8" s="124"/>
      <c r="W8" s="121"/>
      <c r="X8" s="128"/>
      <c r="Y8" s="118"/>
      <c r="Z8" s="117"/>
      <c r="AA8" s="117"/>
      <c r="AB8" s="119"/>
      <c r="AC8" s="117"/>
      <c r="AD8" s="118"/>
      <c r="AE8" s="118"/>
      <c r="AF8" s="119"/>
      <c r="AG8" s="121"/>
      <c r="AH8" s="117"/>
      <c r="AI8" s="117"/>
      <c r="AJ8" s="120"/>
      <c r="AK8" s="121"/>
      <c r="AL8" s="117"/>
      <c r="AM8" s="120"/>
    </row>
    <row r="9" spans="1:39" s="115" customFormat="1" ht="18" customHeight="1">
      <c r="A9" s="68"/>
      <c r="B9" s="119"/>
      <c r="C9" s="117"/>
      <c r="D9" s="118"/>
      <c r="E9" s="119"/>
      <c r="F9" s="120"/>
      <c r="G9" s="121"/>
      <c r="H9" s="117"/>
      <c r="I9" s="117"/>
      <c r="J9" s="118"/>
      <c r="K9" s="122"/>
      <c r="L9" s="123"/>
      <c r="M9" s="124"/>
      <c r="N9" s="122"/>
      <c r="O9" s="125"/>
      <c r="P9" s="125"/>
      <c r="Q9" s="126"/>
      <c r="R9" s="127"/>
      <c r="S9" s="122"/>
      <c r="T9" s="126"/>
      <c r="U9" s="126"/>
      <c r="V9" s="124"/>
      <c r="W9" s="121"/>
      <c r="X9" s="128"/>
      <c r="Y9" s="118"/>
      <c r="Z9" s="117"/>
      <c r="AA9" s="117"/>
      <c r="AB9" s="119"/>
      <c r="AC9" s="117"/>
      <c r="AD9" s="118"/>
      <c r="AE9" s="118"/>
      <c r="AF9" s="119"/>
      <c r="AG9" s="121"/>
      <c r="AH9" s="117"/>
      <c r="AI9" s="117"/>
      <c r="AJ9" s="120"/>
      <c r="AK9" s="121"/>
      <c r="AL9" s="117"/>
      <c r="AM9" s="120"/>
    </row>
    <row r="10" spans="1:39" s="115" customFormat="1" ht="18" customHeight="1">
      <c r="A10" s="68"/>
      <c r="B10" s="119"/>
      <c r="C10" s="117"/>
      <c r="D10" s="118"/>
      <c r="E10" s="119"/>
      <c r="F10" s="120"/>
      <c r="G10" s="121"/>
      <c r="H10" s="117"/>
      <c r="I10" s="117"/>
      <c r="J10" s="118"/>
      <c r="K10" s="122"/>
      <c r="L10" s="123"/>
      <c r="M10" s="124"/>
      <c r="N10" s="122"/>
      <c r="O10" s="125"/>
      <c r="P10" s="125"/>
      <c r="Q10" s="126"/>
      <c r="R10" s="127"/>
      <c r="S10" s="122"/>
      <c r="T10" s="126"/>
      <c r="U10" s="126"/>
      <c r="V10" s="124"/>
      <c r="W10" s="121"/>
      <c r="X10" s="128"/>
      <c r="Y10" s="118"/>
      <c r="Z10" s="118"/>
      <c r="AA10" s="118"/>
      <c r="AB10" s="119"/>
      <c r="AC10" s="117"/>
      <c r="AD10" s="118"/>
      <c r="AE10" s="118"/>
      <c r="AF10" s="119"/>
      <c r="AG10" s="121"/>
      <c r="AH10" s="117"/>
      <c r="AI10" s="117"/>
      <c r="AJ10" s="120"/>
      <c r="AK10" s="121"/>
      <c r="AL10" s="117"/>
      <c r="AM10" s="120"/>
    </row>
    <row r="11" spans="1:39" s="115" customFormat="1" ht="18" customHeight="1">
      <c r="A11" s="68"/>
      <c r="B11" s="119"/>
      <c r="C11" s="117"/>
      <c r="D11" s="118"/>
      <c r="E11" s="119"/>
      <c r="F11" s="120"/>
      <c r="G11" s="121"/>
      <c r="H11" s="117"/>
      <c r="I11" s="117"/>
      <c r="J11" s="118"/>
      <c r="K11" s="122"/>
      <c r="L11" s="123"/>
      <c r="M11" s="124"/>
      <c r="N11" s="122"/>
      <c r="O11" s="125"/>
      <c r="P11" s="125"/>
      <c r="Q11" s="126"/>
      <c r="R11" s="127"/>
      <c r="S11" s="122"/>
      <c r="T11" s="126"/>
      <c r="U11" s="126"/>
      <c r="V11" s="124"/>
      <c r="W11" s="121"/>
      <c r="X11" s="128"/>
      <c r="Y11" s="118"/>
      <c r="Z11" s="117"/>
      <c r="AA11" s="118"/>
      <c r="AB11" s="119"/>
      <c r="AC11" s="117"/>
      <c r="AD11" s="118"/>
      <c r="AE11" s="118"/>
      <c r="AF11" s="119"/>
      <c r="AG11" s="121"/>
      <c r="AH11" s="117"/>
      <c r="AI11" s="117"/>
      <c r="AJ11" s="120"/>
      <c r="AK11" s="121"/>
      <c r="AL11" s="117"/>
      <c r="AM11" s="120"/>
    </row>
    <row r="12" spans="1:39" s="115" customFormat="1" ht="18" customHeight="1" thickBot="1">
      <c r="A12" s="93"/>
      <c r="B12" s="129"/>
      <c r="C12" s="130"/>
      <c r="D12" s="131"/>
      <c r="E12" s="129"/>
      <c r="F12" s="132"/>
      <c r="G12" s="133"/>
      <c r="H12" s="130"/>
      <c r="I12" s="130"/>
      <c r="J12" s="131"/>
      <c r="K12" s="134"/>
      <c r="L12" s="135"/>
      <c r="M12" s="136"/>
      <c r="N12" s="134"/>
      <c r="O12" s="137"/>
      <c r="P12" s="137"/>
      <c r="Q12" s="138"/>
      <c r="R12" s="139"/>
      <c r="S12" s="140"/>
      <c r="T12" s="141"/>
      <c r="U12" s="141"/>
      <c r="V12" s="142"/>
      <c r="W12" s="133"/>
      <c r="X12" s="143"/>
      <c r="Y12" s="131"/>
      <c r="Z12" s="130"/>
      <c r="AA12" s="131"/>
      <c r="AB12" s="129"/>
      <c r="AC12" s="130"/>
      <c r="AD12" s="131"/>
      <c r="AE12" s="131"/>
      <c r="AF12" s="129"/>
      <c r="AG12" s="133"/>
      <c r="AH12" s="130"/>
      <c r="AI12" s="130"/>
      <c r="AJ12" s="132"/>
      <c r="AK12" s="133"/>
      <c r="AL12" s="130"/>
      <c r="AM12" s="132"/>
    </row>
    <row r="13" spans="1:39" s="115" customFormat="1" ht="18" customHeight="1">
      <c r="A13" s="187"/>
      <c r="B13" s="97"/>
      <c r="C13" s="95"/>
      <c r="D13" s="96"/>
      <c r="E13" s="97"/>
      <c r="F13" s="98"/>
      <c r="G13" s="99"/>
      <c r="H13" s="95"/>
      <c r="I13" s="95"/>
      <c r="J13" s="96"/>
      <c r="K13" s="100"/>
      <c r="L13" s="101"/>
      <c r="M13" s="144"/>
      <c r="N13" s="100"/>
      <c r="O13" s="145"/>
      <c r="P13" s="145"/>
      <c r="Q13" s="146"/>
      <c r="R13" s="147"/>
      <c r="S13" s="100"/>
      <c r="T13" s="146"/>
      <c r="U13" s="146"/>
      <c r="V13" s="144"/>
      <c r="W13" s="99"/>
      <c r="X13" s="148"/>
      <c r="Y13" s="96"/>
      <c r="Z13" s="95"/>
      <c r="AA13" s="96"/>
      <c r="AB13" s="119"/>
      <c r="AC13" s="117"/>
      <c r="AD13" s="118"/>
      <c r="AE13" s="118"/>
      <c r="AF13" s="97"/>
      <c r="AG13" s="99"/>
      <c r="AH13" s="95"/>
      <c r="AI13" s="95"/>
      <c r="AJ13" s="98"/>
      <c r="AK13" s="99"/>
      <c r="AL13" s="95"/>
      <c r="AM13" s="98"/>
    </row>
    <row r="14" spans="1:39" s="115" customFormat="1" ht="18" customHeight="1">
      <c r="A14" s="188"/>
      <c r="B14" s="149"/>
      <c r="C14" s="111"/>
      <c r="D14" s="110"/>
      <c r="E14" s="149"/>
      <c r="F14" s="150"/>
      <c r="G14" s="108"/>
      <c r="H14" s="111"/>
      <c r="I14" s="111"/>
      <c r="J14" s="110"/>
      <c r="K14" s="103"/>
      <c r="L14" s="151"/>
      <c r="M14" s="107"/>
      <c r="N14" s="103"/>
      <c r="O14" s="104"/>
      <c r="P14" s="104"/>
      <c r="Q14" s="105"/>
      <c r="R14" s="106"/>
      <c r="S14" s="122"/>
      <c r="T14" s="126"/>
      <c r="U14" s="126"/>
      <c r="V14" s="124"/>
      <c r="W14" s="108"/>
      <c r="X14" s="109"/>
      <c r="Y14" s="110"/>
      <c r="Z14" s="111"/>
      <c r="AA14" s="110"/>
      <c r="AB14" s="119"/>
      <c r="AC14" s="117"/>
      <c r="AD14" s="118"/>
      <c r="AE14" s="118"/>
      <c r="AF14" s="149"/>
      <c r="AG14" s="108"/>
      <c r="AH14" s="111"/>
      <c r="AI14" s="111"/>
      <c r="AJ14" s="150"/>
      <c r="AK14" s="108"/>
      <c r="AL14" s="111"/>
      <c r="AM14" s="150"/>
    </row>
    <row r="15" spans="1:39" s="115" customFormat="1" ht="18" customHeight="1">
      <c r="A15" s="188"/>
      <c r="B15" s="119"/>
      <c r="C15" s="117"/>
      <c r="D15" s="118"/>
      <c r="E15" s="119"/>
      <c r="F15" s="120"/>
      <c r="G15" s="121"/>
      <c r="H15" s="117"/>
      <c r="I15" s="117"/>
      <c r="J15" s="118"/>
      <c r="K15" s="122"/>
      <c r="L15" s="123"/>
      <c r="M15" s="124"/>
      <c r="N15" s="122"/>
      <c r="O15" s="125"/>
      <c r="P15" s="125"/>
      <c r="Q15" s="126"/>
      <c r="R15" s="127"/>
      <c r="S15" s="122"/>
      <c r="T15" s="126"/>
      <c r="U15" s="126"/>
      <c r="V15" s="124"/>
      <c r="W15" s="121"/>
      <c r="X15" s="128"/>
      <c r="Y15" s="118"/>
      <c r="Z15" s="117"/>
      <c r="AA15" s="118"/>
      <c r="AB15" s="119"/>
      <c r="AC15" s="117"/>
      <c r="AD15" s="118"/>
      <c r="AE15" s="118"/>
      <c r="AF15" s="119"/>
      <c r="AG15" s="121"/>
      <c r="AH15" s="117"/>
      <c r="AI15" s="117"/>
      <c r="AJ15" s="120"/>
      <c r="AK15" s="121"/>
      <c r="AL15" s="117"/>
      <c r="AM15" s="120"/>
    </row>
    <row r="16" spans="1:39" s="115" customFormat="1" ht="18" customHeight="1">
      <c r="A16" s="188"/>
      <c r="B16" s="119"/>
      <c r="C16" s="117"/>
      <c r="D16" s="118"/>
      <c r="E16" s="119"/>
      <c r="F16" s="120"/>
      <c r="G16" s="121"/>
      <c r="H16" s="117"/>
      <c r="I16" s="117"/>
      <c r="J16" s="118"/>
      <c r="K16" s="122"/>
      <c r="L16" s="123"/>
      <c r="M16" s="124"/>
      <c r="N16" s="122"/>
      <c r="O16" s="125"/>
      <c r="P16" s="125"/>
      <c r="Q16" s="126"/>
      <c r="R16" s="127"/>
      <c r="S16" s="122"/>
      <c r="T16" s="126"/>
      <c r="U16" s="126"/>
      <c r="V16" s="124"/>
      <c r="W16" s="121"/>
      <c r="X16" s="128"/>
      <c r="Y16" s="118"/>
      <c r="Z16" s="117"/>
      <c r="AA16" s="118"/>
      <c r="AB16" s="119"/>
      <c r="AC16" s="117"/>
      <c r="AD16" s="118"/>
      <c r="AE16" s="118"/>
      <c r="AF16" s="119"/>
      <c r="AG16" s="121"/>
      <c r="AH16" s="117"/>
      <c r="AI16" s="117"/>
      <c r="AJ16" s="120"/>
      <c r="AK16" s="121"/>
      <c r="AL16" s="117"/>
      <c r="AM16" s="120"/>
    </row>
    <row r="17" spans="1:39" s="115" customFormat="1" ht="18" customHeight="1">
      <c r="A17" s="188"/>
      <c r="B17" s="119"/>
      <c r="C17" s="117"/>
      <c r="D17" s="118"/>
      <c r="E17" s="119"/>
      <c r="F17" s="120"/>
      <c r="G17" s="121"/>
      <c r="H17" s="117"/>
      <c r="I17" s="117"/>
      <c r="J17" s="118"/>
      <c r="K17" s="122"/>
      <c r="L17" s="123"/>
      <c r="M17" s="124"/>
      <c r="N17" s="122"/>
      <c r="O17" s="125"/>
      <c r="P17" s="125"/>
      <c r="Q17" s="126"/>
      <c r="R17" s="127"/>
      <c r="S17" s="122"/>
      <c r="T17" s="126"/>
      <c r="U17" s="126"/>
      <c r="V17" s="124"/>
      <c r="W17" s="121"/>
      <c r="X17" s="128"/>
      <c r="Y17" s="118"/>
      <c r="Z17" s="117"/>
      <c r="AA17" s="118"/>
      <c r="AB17" s="119"/>
      <c r="AC17" s="117"/>
      <c r="AD17" s="118"/>
      <c r="AE17" s="118"/>
      <c r="AF17" s="119"/>
      <c r="AG17" s="121"/>
      <c r="AH17" s="117"/>
      <c r="AI17" s="117"/>
      <c r="AJ17" s="120"/>
      <c r="AK17" s="121"/>
      <c r="AL17" s="117"/>
      <c r="AM17" s="120"/>
    </row>
    <row r="18" spans="1:39" s="115" customFormat="1" ht="18" customHeight="1">
      <c r="A18" s="188"/>
      <c r="B18" s="119"/>
      <c r="C18" s="117"/>
      <c r="D18" s="118"/>
      <c r="E18" s="119"/>
      <c r="F18" s="120"/>
      <c r="G18" s="121"/>
      <c r="H18" s="117"/>
      <c r="I18" s="117"/>
      <c r="J18" s="118"/>
      <c r="K18" s="122"/>
      <c r="L18" s="123"/>
      <c r="M18" s="124"/>
      <c r="N18" s="122"/>
      <c r="O18" s="125"/>
      <c r="P18" s="125"/>
      <c r="Q18" s="126"/>
      <c r="R18" s="127"/>
      <c r="S18" s="122"/>
      <c r="T18" s="126"/>
      <c r="U18" s="126"/>
      <c r="V18" s="124"/>
      <c r="W18" s="121"/>
      <c r="X18" s="121"/>
      <c r="Y18" s="121"/>
      <c r="Z18" s="117"/>
      <c r="AA18" s="118"/>
      <c r="AB18" s="119"/>
      <c r="AC18" s="117"/>
      <c r="AD18" s="118"/>
      <c r="AE18" s="118"/>
      <c r="AF18" s="119"/>
      <c r="AG18" s="121"/>
      <c r="AH18" s="117"/>
      <c r="AI18" s="117"/>
      <c r="AJ18" s="120"/>
      <c r="AK18" s="121"/>
      <c r="AL18" s="117"/>
      <c r="AM18" s="120"/>
    </row>
    <row r="19" spans="1:39" s="115" customFormat="1" ht="18" customHeight="1" thickBot="1">
      <c r="A19" s="189"/>
      <c r="B19" s="129"/>
      <c r="C19" s="130"/>
      <c r="D19" s="131"/>
      <c r="E19" s="129"/>
      <c r="F19" s="132"/>
      <c r="G19" s="133"/>
      <c r="H19" s="130"/>
      <c r="I19" s="130"/>
      <c r="J19" s="131"/>
      <c r="K19" s="134"/>
      <c r="L19" s="135"/>
      <c r="M19" s="136"/>
      <c r="N19" s="134"/>
      <c r="O19" s="137"/>
      <c r="P19" s="137"/>
      <c r="Q19" s="138"/>
      <c r="R19" s="139"/>
      <c r="S19" s="134"/>
      <c r="T19" s="138"/>
      <c r="U19" s="138"/>
      <c r="V19" s="136"/>
      <c r="W19" s="133"/>
      <c r="X19" s="133"/>
      <c r="Y19" s="133"/>
      <c r="Z19" s="130"/>
      <c r="AA19" s="131"/>
      <c r="AB19" s="129"/>
      <c r="AC19" s="130"/>
      <c r="AD19" s="131"/>
      <c r="AE19" s="131"/>
      <c r="AF19" s="129"/>
      <c r="AG19" s="133"/>
      <c r="AH19" s="130"/>
      <c r="AI19" s="130"/>
      <c r="AJ19" s="132"/>
      <c r="AK19" s="133"/>
      <c r="AL19" s="130"/>
      <c r="AM19" s="132"/>
    </row>
    <row r="20" spans="1:39" ht="18" customHeight="1">
      <c r="A20" s="68"/>
      <c r="B20" s="157"/>
      <c r="C20" s="158"/>
      <c r="D20" s="159"/>
      <c r="E20" s="157"/>
      <c r="F20" s="160"/>
      <c r="G20" s="161"/>
      <c r="H20" s="158"/>
      <c r="I20" s="158"/>
      <c r="J20" s="159"/>
      <c r="K20" s="162"/>
      <c r="L20" s="163"/>
      <c r="M20" s="164"/>
      <c r="N20" s="162"/>
      <c r="O20" s="165"/>
      <c r="P20" s="165"/>
      <c r="Q20" s="166"/>
      <c r="R20" s="167"/>
      <c r="S20" s="162"/>
      <c r="T20" s="166"/>
      <c r="U20" s="166"/>
      <c r="V20" s="164"/>
      <c r="W20" s="161"/>
      <c r="X20" s="161"/>
      <c r="Y20" s="161"/>
      <c r="Z20" s="158"/>
      <c r="AA20" s="159"/>
      <c r="AB20" s="157"/>
      <c r="AC20" s="158"/>
      <c r="AD20" s="159"/>
      <c r="AE20" s="159"/>
      <c r="AF20" s="157"/>
      <c r="AG20" s="161"/>
      <c r="AH20" s="158"/>
      <c r="AI20" s="158"/>
      <c r="AJ20" s="160"/>
      <c r="AK20" s="161"/>
      <c r="AL20" s="158"/>
      <c r="AM20" s="160"/>
    </row>
    <row r="21" spans="1:39" ht="18" customHeight="1">
      <c r="A21" s="45"/>
      <c r="B21" s="1"/>
      <c r="C21" s="71"/>
      <c r="D21" s="72"/>
      <c r="E21" s="1"/>
      <c r="F21" s="6"/>
      <c r="G21" s="70"/>
      <c r="H21" s="71"/>
      <c r="I21" s="71"/>
      <c r="J21" s="72"/>
      <c r="K21" s="9"/>
      <c r="L21" s="10"/>
      <c r="M21" s="11"/>
      <c r="N21" s="9"/>
      <c r="O21" s="12"/>
      <c r="P21" s="12"/>
      <c r="Q21" s="13"/>
      <c r="R21" s="14"/>
      <c r="S21" s="9"/>
      <c r="T21" s="13"/>
      <c r="U21" s="13"/>
      <c r="V21" s="11"/>
      <c r="W21" s="70"/>
      <c r="X21" s="70"/>
      <c r="Y21" s="70"/>
      <c r="Z21" s="71"/>
      <c r="AA21" s="72"/>
      <c r="AB21" s="1"/>
      <c r="AC21" s="71"/>
      <c r="AD21" s="72"/>
      <c r="AE21" s="72"/>
      <c r="AF21" s="1"/>
      <c r="AG21" s="70"/>
      <c r="AH21" s="71"/>
      <c r="AI21" s="71"/>
      <c r="AJ21" s="6"/>
      <c r="AK21" s="70"/>
      <c r="AL21" s="71"/>
      <c r="AM21" s="6"/>
    </row>
    <row r="22" spans="1:39" ht="18" customHeight="1">
      <c r="A22" s="45"/>
      <c r="B22" s="1"/>
      <c r="C22" s="71"/>
      <c r="D22" s="72"/>
      <c r="E22" s="1"/>
      <c r="F22" s="6"/>
      <c r="G22" s="70"/>
      <c r="H22" s="71"/>
      <c r="I22" s="71"/>
      <c r="J22" s="72"/>
      <c r="K22" s="9"/>
      <c r="L22" s="10"/>
      <c r="M22" s="11"/>
      <c r="N22" s="9"/>
      <c r="O22" s="12"/>
      <c r="P22" s="12"/>
      <c r="Q22" s="13"/>
      <c r="R22" s="14"/>
      <c r="S22" s="9"/>
      <c r="T22" s="13"/>
      <c r="U22" s="13"/>
      <c r="V22" s="11"/>
      <c r="W22" s="70"/>
      <c r="X22" s="70"/>
      <c r="Y22" s="70"/>
      <c r="Z22" s="71"/>
      <c r="AA22" s="72"/>
      <c r="AB22" s="1"/>
      <c r="AC22" s="71"/>
      <c r="AD22" s="72"/>
      <c r="AE22" s="72"/>
      <c r="AF22" s="1"/>
      <c r="AG22" s="70"/>
      <c r="AH22" s="71"/>
      <c r="AI22" s="71"/>
      <c r="AJ22" s="6"/>
      <c r="AK22" s="70"/>
      <c r="AL22" s="71"/>
      <c r="AM22" s="6"/>
    </row>
    <row r="23" spans="1:39" ht="18" customHeight="1">
      <c r="A23" s="45"/>
      <c r="B23" s="1"/>
      <c r="C23" s="71"/>
      <c r="D23" s="72"/>
      <c r="E23" s="1"/>
      <c r="F23" s="6"/>
      <c r="G23" s="70"/>
      <c r="H23" s="71"/>
      <c r="I23" s="71"/>
      <c r="J23" s="72"/>
      <c r="K23" s="9"/>
      <c r="L23" s="10"/>
      <c r="M23" s="11"/>
      <c r="N23" s="9"/>
      <c r="O23" s="12"/>
      <c r="P23" s="12"/>
      <c r="Q23" s="13"/>
      <c r="R23" s="14"/>
      <c r="S23" s="9"/>
      <c r="T23" s="13"/>
      <c r="U23" s="13"/>
      <c r="V23" s="11"/>
      <c r="W23" s="70"/>
      <c r="X23" s="70"/>
      <c r="Y23" s="70"/>
      <c r="Z23" s="71"/>
      <c r="AA23" s="72"/>
      <c r="AB23" s="1"/>
      <c r="AC23" s="71"/>
      <c r="AD23" s="72"/>
      <c r="AE23" s="72"/>
      <c r="AF23" s="1"/>
      <c r="AG23" s="70"/>
      <c r="AH23" s="71"/>
      <c r="AI23" s="71"/>
      <c r="AJ23" s="6"/>
      <c r="AK23" s="70"/>
      <c r="AL23" s="71"/>
      <c r="AM23" s="6"/>
    </row>
    <row r="24" spans="1:39" ht="18" customHeight="1" thickBot="1">
      <c r="A24" s="46"/>
      <c r="B24" s="34"/>
      <c r="C24" s="35"/>
      <c r="D24" s="36"/>
      <c r="E24" s="34"/>
      <c r="F24" s="37"/>
      <c r="G24" s="38"/>
      <c r="H24" s="35"/>
      <c r="I24" s="35"/>
      <c r="J24" s="36"/>
      <c r="K24" s="24"/>
      <c r="L24" s="39"/>
      <c r="M24" s="26"/>
      <c r="N24" s="24"/>
      <c r="O24" s="40"/>
      <c r="P24" s="40"/>
      <c r="Q24" s="25"/>
      <c r="R24" s="41"/>
      <c r="S24" s="24"/>
      <c r="T24" s="25"/>
      <c r="U24" s="25"/>
      <c r="V24" s="26"/>
      <c r="W24" s="38"/>
      <c r="X24" s="38"/>
      <c r="Y24" s="38"/>
      <c r="Z24" s="35"/>
      <c r="AA24" s="36"/>
      <c r="AB24" s="34"/>
      <c r="AC24" s="35"/>
      <c r="AD24" s="36"/>
      <c r="AE24" s="36"/>
      <c r="AF24" s="34"/>
      <c r="AG24" s="38"/>
      <c r="AH24" s="35"/>
      <c r="AI24" s="35"/>
      <c r="AJ24" s="37"/>
      <c r="AK24" s="38"/>
      <c r="AL24" s="35"/>
      <c r="AM24" s="37"/>
    </row>
    <row r="25" spans="1:39" ht="18" customHeight="1">
      <c r="A25" s="170" t="s">
        <v>43</v>
      </c>
      <c r="B25" s="61">
        <f>SUM(B5:B24)</f>
        <v>2</v>
      </c>
      <c r="C25" s="62">
        <f t="shared" ref="C25:AM25" si="0">SUM(C5:C24)</f>
        <v>0</v>
      </c>
      <c r="D25" s="63">
        <f t="shared" si="0"/>
        <v>0</v>
      </c>
      <c r="E25" s="66">
        <f t="shared" si="0"/>
        <v>1</v>
      </c>
      <c r="F25" s="67">
        <f t="shared" si="0"/>
        <v>1</v>
      </c>
      <c r="G25" s="61">
        <f t="shared" si="0"/>
        <v>0</v>
      </c>
      <c r="H25" s="62">
        <f t="shared" si="0"/>
        <v>2</v>
      </c>
      <c r="I25" s="62">
        <f t="shared" si="0"/>
        <v>0</v>
      </c>
      <c r="J25" s="63">
        <f t="shared" si="0"/>
        <v>0</v>
      </c>
      <c r="K25" s="27">
        <f t="shared" si="0"/>
        <v>0</v>
      </c>
      <c r="L25" s="28">
        <f t="shared" si="0"/>
        <v>0</v>
      </c>
      <c r="M25" s="8">
        <f t="shared" si="0"/>
        <v>2</v>
      </c>
      <c r="N25" s="16">
        <f t="shared" si="0"/>
        <v>0</v>
      </c>
      <c r="O25" s="28">
        <f t="shared" si="0"/>
        <v>0</v>
      </c>
      <c r="P25" s="28">
        <f t="shared" si="0"/>
        <v>0</v>
      </c>
      <c r="Q25" s="28">
        <f t="shared" si="0"/>
        <v>0</v>
      </c>
      <c r="R25" s="17">
        <f t="shared" si="0"/>
        <v>0</v>
      </c>
      <c r="S25" s="27">
        <f t="shared" si="0"/>
        <v>0</v>
      </c>
      <c r="T25" s="28">
        <f t="shared" si="0"/>
        <v>0</v>
      </c>
      <c r="U25" s="28">
        <f t="shared" si="0"/>
        <v>0</v>
      </c>
      <c r="V25" s="8">
        <f t="shared" si="0"/>
        <v>0</v>
      </c>
      <c r="W25" s="61">
        <f t="shared" si="0"/>
        <v>0</v>
      </c>
      <c r="X25" s="62">
        <f t="shared" si="0"/>
        <v>0</v>
      </c>
      <c r="Y25" s="62">
        <f t="shared" si="0"/>
        <v>0</v>
      </c>
      <c r="Z25" s="62">
        <f t="shared" si="0"/>
        <v>2</v>
      </c>
      <c r="AA25" s="63">
        <f t="shared" si="0"/>
        <v>0</v>
      </c>
      <c r="AB25" s="66">
        <f t="shared" si="0"/>
        <v>0</v>
      </c>
      <c r="AC25" s="62">
        <f t="shared" si="0"/>
        <v>1</v>
      </c>
      <c r="AD25" s="62">
        <f t="shared" si="0"/>
        <v>0</v>
      </c>
      <c r="AE25" s="67">
        <f t="shared" si="0"/>
        <v>1</v>
      </c>
      <c r="AF25" s="61">
        <f t="shared" si="0"/>
        <v>0</v>
      </c>
      <c r="AG25" s="62">
        <f t="shared" si="0"/>
        <v>0</v>
      </c>
      <c r="AH25" s="62">
        <f t="shared" si="0"/>
        <v>2</v>
      </c>
      <c r="AI25" s="62">
        <f t="shared" si="0"/>
        <v>0</v>
      </c>
      <c r="AJ25" s="63">
        <f t="shared" si="0"/>
        <v>0</v>
      </c>
      <c r="AK25" s="66">
        <f t="shared" si="0"/>
        <v>1</v>
      </c>
      <c r="AL25" s="62">
        <f t="shared" si="0"/>
        <v>1</v>
      </c>
      <c r="AM25" s="63">
        <f t="shared" si="0"/>
        <v>1</v>
      </c>
    </row>
    <row r="26" spans="1:39" ht="39.75" customHeight="1">
      <c r="A26" s="171"/>
      <c r="B26" s="52">
        <f>B25/B27</f>
        <v>1</v>
      </c>
      <c r="C26" s="48">
        <f>B27/27</f>
        <v>7.407407407407407E-2</v>
      </c>
      <c r="D26" s="49">
        <f>D25/27</f>
        <v>0</v>
      </c>
      <c r="E26" s="54">
        <f>E25/E27</f>
        <v>0.5</v>
      </c>
      <c r="F26" s="51">
        <f>F25/E27</f>
        <v>0.5</v>
      </c>
      <c r="G26" s="73">
        <f>G25/G27</f>
        <v>0</v>
      </c>
      <c r="H26" s="47">
        <f>H25/G27</f>
        <v>1</v>
      </c>
      <c r="I26" s="47">
        <f>I25/G27</f>
        <v>0</v>
      </c>
      <c r="J26" s="49">
        <f>J25/G27</f>
        <v>0</v>
      </c>
      <c r="K26" s="50">
        <f>K25/K27</f>
        <v>0</v>
      </c>
      <c r="L26" s="47">
        <f>L25/K27</f>
        <v>0</v>
      </c>
      <c r="M26" s="53">
        <f>M25/K27</f>
        <v>1</v>
      </c>
      <c r="N26" s="52" t="e">
        <f>N25/N27</f>
        <v>#DIV/0!</v>
      </c>
      <c r="O26" s="47" t="e">
        <f>O25/N27</f>
        <v>#DIV/0!</v>
      </c>
      <c r="P26" s="47" t="e">
        <f>P25/N27</f>
        <v>#DIV/0!</v>
      </c>
      <c r="Q26" s="47" t="e">
        <f>Q25/N27</f>
        <v>#DIV/0!</v>
      </c>
      <c r="R26" s="49" t="e">
        <f>R25/N27</f>
        <v>#DIV/0!</v>
      </c>
      <c r="S26" s="50" t="e">
        <f>S25/S27</f>
        <v>#DIV/0!</v>
      </c>
      <c r="T26" s="48" t="e">
        <f>T25/S27</f>
        <v>#DIV/0!</v>
      </c>
      <c r="U26" s="47" t="e">
        <f>U25/S27</f>
        <v>#DIV/0!</v>
      </c>
      <c r="V26" s="51" t="e">
        <f>V25/S27</f>
        <v>#DIV/0!</v>
      </c>
      <c r="W26" s="52">
        <f>W25/W27</f>
        <v>0</v>
      </c>
      <c r="X26" s="47">
        <f>X25/W27</f>
        <v>0</v>
      </c>
      <c r="Y26" s="47">
        <f>Y25/W27</f>
        <v>0</v>
      </c>
      <c r="Z26" s="47">
        <f>Z25/W27</f>
        <v>1</v>
      </c>
      <c r="AA26" s="49">
        <f>AA25/W27</f>
        <v>0</v>
      </c>
      <c r="AB26" s="50">
        <f>AB25/AB27</f>
        <v>0</v>
      </c>
      <c r="AC26" s="47">
        <f>AC25/AB27</f>
        <v>0.5</v>
      </c>
      <c r="AD26" s="47">
        <f>AD25/AB27</f>
        <v>0</v>
      </c>
      <c r="AE26" s="53">
        <f>AE25/AB27</f>
        <v>0.5</v>
      </c>
      <c r="AF26" s="52">
        <f t="shared" ref="AF26" si="1">AF25/AF27</f>
        <v>0</v>
      </c>
      <c r="AG26" s="47">
        <f>AG25/AF27</f>
        <v>0</v>
      </c>
      <c r="AH26" s="47">
        <f>AH25/AF27</f>
        <v>1</v>
      </c>
      <c r="AI26" s="48">
        <f>AI25/AF27</f>
        <v>0</v>
      </c>
      <c r="AJ26" s="49">
        <f>AJ25/AF27</f>
        <v>0</v>
      </c>
      <c r="AK26" s="54">
        <f>AK25/B27</f>
        <v>0.5</v>
      </c>
      <c r="AL26" s="48">
        <f>AL25/B27</f>
        <v>0.5</v>
      </c>
      <c r="AM26" s="55">
        <f>AM25/B27</f>
        <v>0.5</v>
      </c>
    </row>
    <row r="27" spans="1:39" ht="18" customHeight="1" thickBot="1">
      <c r="A27" s="172"/>
      <c r="B27" s="173">
        <f>B25+C25+D25</f>
        <v>2</v>
      </c>
      <c r="C27" s="174"/>
      <c r="D27" s="175"/>
      <c r="E27" s="190">
        <f>E25+F25</f>
        <v>2</v>
      </c>
      <c r="F27" s="191"/>
      <c r="G27" s="173">
        <f>G25+H25+I25+J25</f>
        <v>2</v>
      </c>
      <c r="H27" s="174"/>
      <c r="I27" s="174"/>
      <c r="J27" s="175"/>
      <c r="K27" s="176">
        <f>K25+L25+M25</f>
        <v>2</v>
      </c>
      <c r="L27" s="177"/>
      <c r="M27" s="178"/>
      <c r="N27" s="233">
        <f>N25+O25+P25+Q25+R25</f>
        <v>0</v>
      </c>
      <c r="O27" s="177"/>
      <c r="P27" s="177"/>
      <c r="Q27" s="177"/>
      <c r="R27" s="234"/>
      <c r="S27" s="176">
        <f>S25+T25+U25+V25</f>
        <v>0</v>
      </c>
      <c r="T27" s="177"/>
      <c r="U27" s="177"/>
      <c r="V27" s="178"/>
      <c r="W27" s="173">
        <f>W25+X25+Y25+Z25+AA25</f>
        <v>2</v>
      </c>
      <c r="X27" s="174"/>
      <c r="Y27" s="174"/>
      <c r="Z27" s="174"/>
      <c r="AA27" s="175"/>
      <c r="AB27" s="190">
        <f>AB25+AC25+AD25+AE25</f>
        <v>2</v>
      </c>
      <c r="AC27" s="174"/>
      <c r="AD27" s="174"/>
      <c r="AE27" s="191"/>
      <c r="AF27" s="173">
        <f>AF25+AG25+AH25+AI25+AJ25</f>
        <v>2</v>
      </c>
      <c r="AG27" s="174"/>
      <c r="AH27" s="174"/>
      <c r="AI27" s="174"/>
      <c r="AJ27" s="175"/>
      <c r="AK27" s="190"/>
      <c r="AL27" s="174"/>
      <c r="AM27" s="175"/>
    </row>
  </sheetData>
  <sheetProtection password="CE87" sheet="1" objects="1" scenarios="1"/>
  <mergeCells count="50">
    <mergeCell ref="A1:AM1"/>
    <mergeCell ref="A2:A4"/>
    <mergeCell ref="B2:D2"/>
    <mergeCell ref="E2:F2"/>
    <mergeCell ref="G2:J2"/>
    <mergeCell ref="K2:M2"/>
    <mergeCell ref="N2:R2"/>
    <mergeCell ref="S2:V3"/>
    <mergeCell ref="W2:AA2"/>
    <mergeCell ref="AB2:AE3"/>
    <mergeCell ref="B3:B4"/>
    <mergeCell ref="C3:C4"/>
    <mergeCell ref="D3:D4"/>
    <mergeCell ref="AK2:AM2"/>
    <mergeCell ref="G27:J27"/>
    <mergeCell ref="AJ3:AJ4"/>
    <mergeCell ref="AK3:AK4"/>
    <mergeCell ref="AL3:AL4"/>
    <mergeCell ref="AM3:AM4"/>
    <mergeCell ref="U4:V4"/>
    <mergeCell ref="AC4:AD4"/>
    <mergeCell ref="W3:W4"/>
    <mergeCell ref="X3:X4"/>
    <mergeCell ref="Y3:Y4"/>
    <mergeCell ref="Z3:AA4"/>
    <mergeCell ref="AF3:AG3"/>
    <mergeCell ref="AH3:AI3"/>
    <mergeCell ref="L3:L4"/>
    <mergeCell ref="O3:O4"/>
    <mergeCell ref="A13:A19"/>
    <mergeCell ref="A25:A27"/>
    <mergeCell ref="B27:D27"/>
    <mergeCell ref="E27:F27"/>
    <mergeCell ref="AF2:AJ2"/>
    <mergeCell ref="E3:E4"/>
    <mergeCell ref="F3:F4"/>
    <mergeCell ref="P3:P4"/>
    <mergeCell ref="Q3:R4"/>
    <mergeCell ref="M3:M4"/>
    <mergeCell ref="N3:N4"/>
    <mergeCell ref="G3:H3"/>
    <mergeCell ref="I3:J3"/>
    <mergeCell ref="K3:K4"/>
    <mergeCell ref="AK27:AM27"/>
    <mergeCell ref="K27:M27"/>
    <mergeCell ref="N27:R27"/>
    <mergeCell ref="S27:V27"/>
    <mergeCell ref="W27:AA27"/>
    <mergeCell ref="AB27:AE27"/>
    <mergeCell ref="AF27:AJ27"/>
  </mergeCells>
  <phoneticPr fontId="1" type="noConversion"/>
  <printOptions horizontalCentered="1" verticalCentered="1"/>
  <pageMargins left="0" right="0" top="0.39370078740157483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第1次觀察</vt:lpstr>
      <vt:lpstr>第2次觀察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Win7User</dc:creator>
  <cp:lastModifiedBy>Win7User</cp:lastModifiedBy>
  <cp:lastPrinted>2011-07-17T05:44:47Z</cp:lastPrinted>
  <dcterms:created xsi:type="dcterms:W3CDTF">2011-06-18T04:49:22Z</dcterms:created>
  <dcterms:modified xsi:type="dcterms:W3CDTF">2011-07-17T05:54:49Z</dcterms:modified>
</cp:coreProperties>
</file>