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150" windowHeight="7365" firstSheet="6" activeTab="8"/>
  </bookViews>
  <sheets>
    <sheet name="93水電費" sheetId="1" r:id="rId1"/>
    <sheet name="場地租借電費比較" sheetId="2" r:id="rId2"/>
    <sheet name="94水電費" sheetId="3" r:id="rId3"/>
    <sheet name="95水電費" sheetId="4" r:id="rId4"/>
    <sheet name="96水電費" sheetId="5" r:id="rId5"/>
    <sheet name="97水電費" sheetId="6" r:id="rId6"/>
    <sheet name="98水電費" sheetId="7" r:id="rId7"/>
    <sheet name="99水電費" sheetId="8" r:id="rId8"/>
    <sheet name="100水電費" sheetId="9" r:id="rId9"/>
    <sheet name="電話費" sheetId="10" r:id="rId10"/>
    <sheet name="飲水機保養" sheetId="11" r:id="rId11"/>
  </sheets>
  <definedNames>
    <definedName name="_xlnm.Print_Area" localSheetId="9">'電話費'!$A$32:$H$60</definedName>
  </definedNames>
  <calcPr fullCalcOnLoad="1"/>
</workbook>
</file>

<file path=xl/sharedStrings.xml><?xml version="1.0" encoding="utf-8"?>
<sst xmlns="http://schemas.openxmlformats.org/spreadsheetml/2006/main" count="486" uniqueCount="135">
  <si>
    <t>凱旋國小水費、電費比較表</t>
  </si>
  <si>
    <t>用水度數</t>
  </si>
  <si>
    <t>月份</t>
  </si>
  <si>
    <t>用水金額</t>
  </si>
  <si>
    <t>用電度數</t>
  </si>
  <si>
    <t>用電金額</t>
  </si>
  <si>
    <t>異常原因分析</t>
  </si>
  <si>
    <t>92年</t>
  </si>
  <si>
    <t>93年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</si>
  <si>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</si>
  <si>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</si>
  <si>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</si>
  <si>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</si>
  <si>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</si>
  <si>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</si>
  <si>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</si>
  <si>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</si>
  <si>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</si>
  <si>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</si>
  <si>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</si>
  <si>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</si>
  <si>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電話機</t>
  </si>
  <si>
    <t>合 計</t>
  </si>
  <si>
    <t>94年</t>
  </si>
  <si>
    <r>
      <t>93</t>
    </r>
    <r>
      <rPr>
        <sz val="12"/>
        <rFont val="新細明體"/>
        <family val="1"/>
      </rPr>
      <t>年度</t>
    </r>
  </si>
  <si>
    <r>
      <t>94</t>
    </r>
    <r>
      <rPr>
        <sz val="12"/>
        <rFont val="新細明體"/>
        <family val="1"/>
      </rPr>
      <t>年度</t>
    </r>
  </si>
  <si>
    <t>第三期工程</t>
  </si>
  <si>
    <t>電話費合計</t>
  </si>
  <si>
    <r>
      <t>資訊服務費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本月</t>
    </r>
    <r>
      <rPr>
        <sz val="12"/>
        <rFont val="Times New Roman"/>
        <family val="1"/>
      </rPr>
      <t>21</t>
    </r>
    <r>
      <rPr>
        <sz val="12"/>
        <rFont val="新細明體"/>
        <family val="1"/>
      </rPr>
      <t>日至次月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日</t>
    </r>
    <r>
      <rPr>
        <sz val="12"/>
        <rFont val="Times New Roman"/>
        <family val="1"/>
      </rPr>
      <t>)</t>
    </r>
  </si>
  <si>
    <t>日期</t>
  </si>
  <si>
    <t>工作事項</t>
  </si>
  <si>
    <t>金額</t>
  </si>
  <si>
    <t>飲水機位置</t>
  </si>
  <si>
    <t>辦公室</t>
  </si>
  <si>
    <t>英語教室</t>
  </si>
  <si>
    <t>清缸</t>
  </si>
  <si>
    <t>幼教廚房</t>
  </si>
  <si>
    <t>普教二樓</t>
  </si>
  <si>
    <t>展藝館</t>
  </si>
  <si>
    <t>濾心</t>
  </si>
  <si>
    <t>備用</t>
  </si>
  <si>
    <t>誼光</t>
  </si>
  <si>
    <t>換電磁閥</t>
  </si>
  <si>
    <t>四忠</t>
  </si>
  <si>
    <t>95年</t>
  </si>
  <si>
    <t>工程用水</t>
  </si>
  <si>
    <t>水龍頭遭破壞</t>
  </si>
  <si>
    <r>
      <t>95</t>
    </r>
    <r>
      <rPr>
        <sz val="12"/>
        <rFont val="新細明體"/>
        <family val="1"/>
      </rPr>
      <t>年度</t>
    </r>
  </si>
  <si>
    <t>3/1-3/31</t>
  </si>
  <si>
    <t>1/21-2/28</t>
  </si>
  <si>
    <t>4/1-4/30</t>
  </si>
  <si>
    <t>5/1-5/31</t>
  </si>
  <si>
    <t>6/1-6/30</t>
  </si>
  <si>
    <t>資訊服務費</t>
  </si>
  <si>
    <t>資訊服務費期間</t>
  </si>
  <si>
    <t>7/1-7/31</t>
  </si>
  <si>
    <t>8/1-8/31</t>
  </si>
  <si>
    <t>9/1-9/30</t>
  </si>
  <si>
    <t xml:space="preserve">凱旋國小電話費統計表 </t>
  </si>
  <si>
    <t>清洗大水塔</t>
  </si>
  <si>
    <t>凱旋國小每月電話費比較表</t>
  </si>
  <si>
    <t>異常原因分析</t>
  </si>
  <si>
    <t>電話費金額</t>
  </si>
  <si>
    <t>10/1-10/31</t>
  </si>
  <si>
    <t>11/1-11/30</t>
  </si>
  <si>
    <t>凱旋國小92年至95年電費使用統計表</t>
  </si>
  <si>
    <t>相差</t>
  </si>
  <si>
    <t>93年6月開始租借</t>
  </si>
  <si>
    <t>96年</t>
  </si>
  <si>
    <t>保全室大</t>
  </si>
  <si>
    <r>
      <t>96</t>
    </r>
    <r>
      <rPr>
        <sz val="12"/>
        <rFont val="新細明體"/>
        <family val="1"/>
      </rPr>
      <t>年度</t>
    </r>
  </si>
  <si>
    <t>12/20-1/31</t>
  </si>
  <si>
    <t>2/1-2/28</t>
  </si>
  <si>
    <t>5/1-5/31</t>
  </si>
  <si>
    <t>元煌</t>
  </si>
  <si>
    <t>清洗校園</t>
  </si>
  <si>
    <t xml:space="preserve">  </t>
  </si>
  <si>
    <t>重設幼教沖水時間</t>
  </si>
  <si>
    <t>10/1~10/31</t>
  </si>
  <si>
    <t>9/1-9/30</t>
  </si>
  <si>
    <t>手機費4453元</t>
  </si>
  <si>
    <t>聯絡家長開會</t>
  </si>
  <si>
    <t>幼稚園課輔</t>
  </si>
  <si>
    <t>11/1~11/30</t>
  </si>
  <si>
    <t>用水度數</t>
  </si>
  <si>
    <t>用水金額</t>
  </si>
  <si>
    <t>用電度數</t>
  </si>
  <si>
    <t>用電金額</t>
  </si>
  <si>
    <t>月份</t>
  </si>
  <si>
    <t>96年</t>
  </si>
  <si>
    <t>97年</t>
  </si>
  <si>
    <t xml:space="preserve">  </t>
  </si>
  <si>
    <t>合 計</t>
  </si>
  <si>
    <t>平均價</t>
  </si>
  <si>
    <t>平均價</t>
  </si>
  <si>
    <t>12/1~12/31</t>
  </si>
  <si>
    <t>96年</t>
  </si>
  <si>
    <t>97年</t>
  </si>
  <si>
    <t>1/9~2/12</t>
  </si>
  <si>
    <t>2/12~3/12</t>
  </si>
  <si>
    <t>視聽機房滲水</t>
  </si>
  <si>
    <t>98年</t>
  </si>
  <si>
    <r>
      <t>97</t>
    </r>
    <r>
      <rPr>
        <sz val="12"/>
        <rFont val="新細明體"/>
        <family val="1"/>
      </rPr>
      <t>年度</t>
    </r>
  </si>
  <si>
    <r>
      <t>98</t>
    </r>
    <r>
      <rPr>
        <sz val="12"/>
        <rFont val="新細明體"/>
        <family val="1"/>
      </rPr>
      <t>年度</t>
    </r>
  </si>
  <si>
    <t>12/31-1/31</t>
  </si>
  <si>
    <t>97年</t>
  </si>
  <si>
    <t>場地租借頻繁</t>
  </si>
  <si>
    <t>12/1~12/31</t>
  </si>
  <si>
    <r>
      <t>99</t>
    </r>
    <r>
      <rPr>
        <sz val="12"/>
        <rFont val="新細明體"/>
        <family val="1"/>
      </rPr>
      <t>年度</t>
    </r>
  </si>
  <si>
    <t>98年</t>
  </si>
  <si>
    <t>99年</t>
  </si>
  <si>
    <t>100年</t>
  </si>
  <si>
    <r>
      <t>100</t>
    </r>
    <r>
      <rPr>
        <sz val="12"/>
        <rFont val="新細明體"/>
        <family val="1"/>
      </rPr>
      <t>年度</t>
    </r>
  </si>
  <si>
    <t>691度</t>
  </si>
  <si>
    <t>1745元</t>
  </si>
  <si>
    <t>另ㄧ電表</t>
  </si>
  <si>
    <t>記費期間</t>
  </si>
  <si>
    <t>784度</t>
  </si>
  <si>
    <t>2293元</t>
  </si>
  <si>
    <t>慶豐(度)</t>
  </si>
  <si>
    <t>280(3301)</t>
  </si>
  <si>
    <t>839度</t>
  </si>
  <si>
    <t>2516元</t>
  </si>
  <si>
    <t>1878度</t>
  </si>
  <si>
    <t>3826元</t>
  </si>
  <si>
    <t>1539度</t>
  </si>
  <si>
    <t>281(3315)</t>
  </si>
  <si>
    <t>1926度</t>
  </si>
  <si>
    <t>298(3517)</t>
  </si>
  <si>
    <t>344元</t>
  </si>
  <si>
    <t>164度</t>
  </si>
  <si>
    <t>5603元(10及11)</t>
  </si>
  <si>
    <t>展一樓辦公室</t>
  </si>
  <si>
    <t>1560度</t>
  </si>
  <si>
    <t>254(3002)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</si>
</sst>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2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8.5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8.75"/>
      <name val="新細明體"/>
      <family val="1"/>
    </font>
    <font>
      <sz val="8.25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.25"/>
      <name val="新細明體"/>
      <family val="1"/>
    </font>
    <font>
      <sz val="9.5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8"/>
      <name val="標楷體"/>
      <family val="4"/>
    </font>
    <font>
      <sz val="11"/>
      <name val="新細明體"/>
      <family val="1"/>
    </font>
    <font>
      <sz val="10.5"/>
      <name val="新細明體"/>
      <family val="1"/>
    </font>
    <font>
      <sz val="10.25"/>
      <name val="新細明體"/>
      <family val="1"/>
    </font>
    <font>
      <sz val="10.75"/>
      <name val="新細明體"/>
      <family val="1"/>
    </font>
    <font>
      <sz val="14"/>
      <color indexed="10"/>
      <name val="標楷體"/>
      <family val="4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新細明體"/>
                <a:ea typeface="新細明體"/>
                <a:cs typeface="新細明體"/>
              </a:rPr>
              <a:t>用水金額統計表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'93水電費'!$D$3</c:f>
              <c:strCache>
                <c:ptCount val="1"/>
                <c:pt idx="0">
                  <c:v>92年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'93水電費'!$D$4:$D$15</c:f>
              <c:numCache/>
            </c:numRef>
          </c:val>
          <c:smooth val="0"/>
        </c:ser>
        <c:ser>
          <c:idx val="1"/>
          <c:order val="1"/>
          <c:tx>
            <c:strRef>
              <c:f>'93水電費'!$E$3</c:f>
              <c:strCache>
                <c:ptCount val="1"/>
                <c:pt idx="0">
                  <c:v>93年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'93水電費'!$E$4:$E$15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688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96、97年電費比較表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625"/>
          <c:w val="0.7357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'97水電費'!$I$3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'97水電費'!$I$4:$I$15</c:f>
              <c:numCache/>
            </c:numRef>
          </c:val>
          <c:smooth val="0"/>
        </c:ser>
        <c:ser>
          <c:idx val="1"/>
          <c:order val="1"/>
          <c:tx>
            <c:strRef>
              <c:f>'97水電費'!$J$3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'97水電費'!$J$4:$J$15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01922"/>
        <c:crosses val="autoZero"/>
        <c:auto val="1"/>
        <c:lblOffset val="100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667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48"/>
          <c:w val="0.159"/>
          <c:h val="0.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新細明體"/>
                <a:ea typeface="新細明體"/>
                <a:cs typeface="新細明體"/>
              </a:rPr>
              <a:t>97、98年水費金額比較圖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625"/>
          <c:w val="0.754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'98水電費'!$D$3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'98水電費'!$D$4:$D$15</c:f>
              <c:numCache/>
            </c:numRef>
          </c:val>
          <c:smooth val="0"/>
        </c:ser>
        <c:ser>
          <c:idx val="1"/>
          <c:order val="1"/>
          <c:tx>
            <c:strRef>
              <c:f>'98水電費'!$E$3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'98水電費'!$E$4:$E$15</c:f>
              <c:numCache/>
            </c:numRef>
          </c:val>
          <c:smooth val="0"/>
        </c:ser>
        <c:marker val="1"/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640460"/>
        <c:crosses val="autoZero"/>
        <c:auto val="1"/>
        <c:lblOffset val="100"/>
        <c:noMultiLvlLbl val="0"/>
      </c:cat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008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4505"/>
          <c:w val="0.155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新細明體"/>
                <a:ea typeface="新細明體"/>
                <a:cs typeface="新細明體"/>
              </a:rPr>
              <a:t>97、98年電費比較表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675"/>
          <c:w val="0.770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'98水電費'!$I$3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'98水電費'!$I$4:$I$15</c:f>
              <c:numCache/>
            </c:numRef>
          </c:val>
          <c:smooth val="0"/>
        </c:ser>
        <c:ser>
          <c:idx val="1"/>
          <c:order val="1"/>
          <c:tx>
            <c:strRef>
              <c:f>'98水電費'!$J$3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'98水電費'!$J$4:$J$15</c:f>
              <c:numCache/>
            </c:numRef>
          </c:val>
          <c:smooth val="0"/>
        </c:ser>
        <c:marker val="1"/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70902"/>
        <c:crosses val="autoZero"/>
        <c:auto val="1"/>
        <c:lblOffset val="100"/>
        <c:noMultiLvlLbl val="0"/>
      </c:cat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655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525"/>
          <c:w val="0.13725"/>
          <c:h val="0.13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新細明體"/>
                <a:ea typeface="新細明體"/>
                <a:cs typeface="新細明體"/>
              </a:rPr>
              <a:t>97、98年水費金額比較圖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2575"/>
          <c:w val="0.765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'98水電費'!$D$3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'98水電費'!$D$4:$D$15</c:f>
              <c:numCache>
                <c:ptCount val="12"/>
                <c:pt idx="0">
                  <c:v>5522</c:v>
                </c:pt>
                <c:pt idx="1">
                  <c:v>6318</c:v>
                </c:pt>
                <c:pt idx="2">
                  <c:v>3523</c:v>
                </c:pt>
                <c:pt idx="3">
                  <c:v>5888</c:v>
                </c:pt>
                <c:pt idx="4">
                  <c:v>7766</c:v>
                </c:pt>
                <c:pt idx="5">
                  <c:v>5578</c:v>
                </c:pt>
                <c:pt idx="6">
                  <c:v>6307</c:v>
                </c:pt>
                <c:pt idx="7">
                  <c:v>4577</c:v>
                </c:pt>
                <c:pt idx="8">
                  <c:v>1615</c:v>
                </c:pt>
                <c:pt idx="9">
                  <c:v>6064</c:v>
                </c:pt>
                <c:pt idx="10">
                  <c:v>5463</c:v>
                </c:pt>
                <c:pt idx="11">
                  <c:v>6257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'98水電費'!$E$3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'98水電費'!$E$4:$E$15</c:f>
              <c:numCache>
                <c:ptCount val="12"/>
                <c:pt idx="0">
                  <c:v>5826</c:v>
                </c:pt>
                <c:pt idx="1">
                  <c:v>3442</c:v>
                </c:pt>
                <c:pt idx="2">
                  <c:v>6859</c:v>
                </c:pt>
                <c:pt idx="3">
                  <c:v>6223</c:v>
                </c:pt>
                <c:pt idx="4">
                  <c:v>5837</c:v>
                </c:pt>
                <c:pt idx="5">
                  <c:v>5565</c:v>
                </c:pt>
                <c:pt idx="6">
                  <c:v>3442</c:v>
                </c:pt>
                <c:pt idx="7">
                  <c:v>1899</c:v>
                </c:pt>
                <c:pt idx="8">
                  <c:v>2918</c:v>
                </c:pt>
                <c:pt idx="9">
                  <c:v>6450</c:v>
                </c:pt>
                <c:pt idx="10">
                  <c:v>6666</c:v>
                </c:pt>
                <c:pt idx="11">
                  <c:v>6178</c:v>
                </c:pt>
              </c:numCache>
            </c:numRef>
          </c:val>
          <c:smooth val="0"/>
        </c:ser>
        <c:marker val="1"/>
        <c:axId val="39376071"/>
        <c:axId val="18840320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840320"/>
        <c:crosses val="autoZero"/>
        <c:auto val="1"/>
        <c:lblOffset val="100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376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25"/>
          <c:y val="0.454"/>
          <c:w val="0.14925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新細明體"/>
                <a:ea typeface="新細明體"/>
                <a:cs typeface="新細明體"/>
              </a:rPr>
              <a:t>97、98年電費比較表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875"/>
          <c:w val="0.7835"/>
          <c:h val="0.781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'98水電費'!$I$3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'98水電費'!$I$4:$I$15</c:f>
              <c:numCache>
                <c:ptCount val="12"/>
                <c:pt idx="0">
                  <c:v>18862.5</c:v>
                </c:pt>
                <c:pt idx="1">
                  <c:v>18862.5</c:v>
                </c:pt>
                <c:pt idx="2">
                  <c:v>19351.5</c:v>
                </c:pt>
                <c:pt idx="3">
                  <c:v>19351.5</c:v>
                </c:pt>
                <c:pt idx="4">
                  <c:v>22252</c:v>
                </c:pt>
                <c:pt idx="5">
                  <c:v>22252</c:v>
                </c:pt>
                <c:pt idx="6">
                  <c:v>20187</c:v>
                </c:pt>
                <c:pt idx="7">
                  <c:v>20186</c:v>
                </c:pt>
                <c:pt idx="8">
                  <c:v>17329</c:v>
                </c:pt>
                <c:pt idx="9">
                  <c:v>17328</c:v>
                </c:pt>
                <c:pt idx="10">
                  <c:v>21812</c:v>
                </c:pt>
                <c:pt idx="11">
                  <c:v>21811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'98水電費'!$J$3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'98水電費'!$J$4:$J$15</c:f>
              <c:numCache>
                <c:ptCount val="12"/>
                <c:pt idx="0">
                  <c:v>17969</c:v>
                </c:pt>
                <c:pt idx="1">
                  <c:v>17970</c:v>
                </c:pt>
                <c:pt idx="2">
                  <c:v>18872</c:v>
                </c:pt>
                <c:pt idx="3">
                  <c:v>18872</c:v>
                </c:pt>
                <c:pt idx="4">
                  <c:v>20332</c:v>
                </c:pt>
                <c:pt idx="5">
                  <c:v>20332</c:v>
                </c:pt>
                <c:pt idx="6">
                  <c:v>22536</c:v>
                </c:pt>
                <c:pt idx="7">
                  <c:v>22536</c:v>
                </c:pt>
                <c:pt idx="8">
                  <c:v>21528</c:v>
                </c:pt>
                <c:pt idx="9">
                  <c:v>21528</c:v>
                </c:pt>
                <c:pt idx="10">
                  <c:v>23332.5</c:v>
                </c:pt>
                <c:pt idx="11">
                  <c:v>23332.5</c:v>
                </c:pt>
              </c:numCache>
            </c:numRef>
          </c:val>
          <c:smooth val="0"/>
        </c:ser>
        <c:marker val="1"/>
        <c:axId val="35345153"/>
        <c:axId val="49670922"/>
      </c:line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70922"/>
        <c:crosses val="autoZero"/>
        <c:auto val="1"/>
        <c:lblOffset val="100"/>
        <c:noMultiLvlLbl val="0"/>
      </c:cat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345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44925"/>
          <c:w val="0.1285"/>
          <c:h val="0.1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新細明體"/>
                <a:ea typeface="新細明體"/>
                <a:cs typeface="新細明體"/>
              </a:rPr>
              <a:t>97、98年水費金額比較圖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2575"/>
          <c:w val="0.757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'98水電費'!$D$3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'98水電費'!$D$4:$D$15</c:f>
              <c:numCache>
                <c:ptCount val="12"/>
                <c:pt idx="0">
                  <c:v>5522</c:v>
                </c:pt>
                <c:pt idx="1">
                  <c:v>6318</c:v>
                </c:pt>
                <c:pt idx="2">
                  <c:v>3523</c:v>
                </c:pt>
                <c:pt idx="3">
                  <c:v>5888</c:v>
                </c:pt>
                <c:pt idx="4">
                  <c:v>7766</c:v>
                </c:pt>
                <c:pt idx="5">
                  <c:v>5578</c:v>
                </c:pt>
                <c:pt idx="6">
                  <c:v>6307</c:v>
                </c:pt>
                <c:pt idx="7">
                  <c:v>4577</c:v>
                </c:pt>
                <c:pt idx="8">
                  <c:v>1615</c:v>
                </c:pt>
                <c:pt idx="9">
                  <c:v>6064</c:v>
                </c:pt>
                <c:pt idx="10">
                  <c:v>5463</c:v>
                </c:pt>
                <c:pt idx="11">
                  <c:v>6257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'98水電費'!$E$3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'98水電費'!$E$4:$E$15</c:f>
              <c:numCache>
                <c:ptCount val="12"/>
                <c:pt idx="0">
                  <c:v>5826</c:v>
                </c:pt>
                <c:pt idx="1">
                  <c:v>3442</c:v>
                </c:pt>
                <c:pt idx="2">
                  <c:v>6859</c:v>
                </c:pt>
                <c:pt idx="3">
                  <c:v>6223</c:v>
                </c:pt>
                <c:pt idx="4">
                  <c:v>5837</c:v>
                </c:pt>
                <c:pt idx="5">
                  <c:v>5565</c:v>
                </c:pt>
                <c:pt idx="6">
                  <c:v>3442</c:v>
                </c:pt>
                <c:pt idx="7">
                  <c:v>1899</c:v>
                </c:pt>
                <c:pt idx="8">
                  <c:v>2918</c:v>
                </c:pt>
                <c:pt idx="9">
                  <c:v>6450</c:v>
                </c:pt>
                <c:pt idx="10">
                  <c:v>6666</c:v>
                </c:pt>
                <c:pt idx="11">
                  <c:v>6178</c:v>
                </c:pt>
              </c:numCache>
            </c:numRef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21716"/>
        <c:crosses val="autoZero"/>
        <c:auto val="1"/>
        <c:lblOffset val="100"/>
        <c:noMultiLvlLbl val="0"/>
      </c:cat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85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454"/>
          <c:w val="0.1545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新細明體"/>
                <a:ea typeface="新細明體"/>
                <a:cs typeface="新細明體"/>
              </a:rPr>
              <a:t>97、98年電費比較表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65"/>
          <c:w val="0.770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'98水電費'!$I$3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'98水電費'!$I$4:$I$15</c:f>
              <c:numCache>
                <c:ptCount val="12"/>
                <c:pt idx="0">
                  <c:v>18862.5</c:v>
                </c:pt>
                <c:pt idx="1">
                  <c:v>18862.5</c:v>
                </c:pt>
                <c:pt idx="2">
                  <c:v>19351.5</c:v>
                </c:pt>
                <c:pt idx="3">
                  <c:v>19351.5</c:v>
                </c:pt>
                <c:pt idx="4">
                  <c:v>22252</c:v>
                </c:pt>
                <c:pt idx="5">
                  <c:v>22252</c:v>
                </c:pt>
                <c:pt idx="6">
                  <c:v>20187</c:v>
                </c:pt>
                <c:pt idx="7">
                  <c:v>20186</c:v>
                </c:pt>
                <c:pt idx="8">
                  <c:v>17329</c:v>
                </c:pt>
                <c:pt idx="9">
                  <c:v>17328</c:v>
                </c:pt>
                <c:pt idx="10">
                  <c:v>21812</c:v>
                </c:pt>
                <c:pt idx="11">
                  <c:v>21811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'98水電費'!$J$3</c:f>
              <c:strCache>
                <c:ptCount val="1"/>
                <c:pt idx="0">
                  <c:v>98年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'98水電費'!$J$4:$J$15</c:f>
              <c:numCache>
                <c:ptCount val="12"/>
                <c:pt idx="0">
                  <c:v>17969</c:v>
                </c:pt>
                <c:pt idx="1">
                  <c:v>17970</c:v>
                </c:pt>
                <c:pt idx="2">
                  <c:v>18872</c:v>
                </c:pt>
                <c:pt idx="3">
                  <c:v>18872</c:v>
                </c:pt>
                <c:pt idx="4">
                  <c:v>20332</c:v>
                </c:pt>
                <c:pt idx="5">
                  <c:v>20332</c:v>
                </c:pt>
                <c:pt idx="6">
                  <c:v>22536</c:v>
                </c:pt>
                <c:pt idx="7">
                  <c:v>22536</c:v>
                </c:pt>
                <c:pt idx="8">
                  <c:v>21528</c:v>
                </c:pt>
                <c:pt idx="9">
                  <c:v>21528</c:v>
                </c:pt>
                <c:pt idx="10">
                  <c:v>23332.5</c:v>
                </c:pt>
                <c:pt idx="11">
                  <c:v>23332.5</c:v>
                </c:pt>
              </c:numCache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76478"/>
        <c:crosses val="autoZero"/>
        <c:auto val="1"/>
        <c:lblOffset val="100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42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515"/>
          <c:w val="0.137"/>
          <c:h val="0.1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每月電話費比較表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'電話費'!$K$34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'電話費'!$K$35:$K$46</c:f>
              <c:numCache/>
            </c:numRef>
          </c:val>
          <c:smooth val="0"/>
        </c:ser>
        <c:ser>
          <c:idx val="1"/>
          <c:order val="1"/>
          <c:tx>
            <c:strRef>
              <c:f>'電話費'!$L$34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'電話費'!$L$35:$L$46</c:f>
              <c:numCache/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88360"/>
        <c:crosses val="autoZero"/>
        <c:auto val="1"/>
        <c:lblOffset val="100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379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5"/>
          <c:w val="0.7952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'電話費'!$J$34</c:f>
              <c:strCache>
                <c:ptCount val="1"/>
                <c:pt idx="0">
                  <c:v>月份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'電話費'!$J$35:$J$46</c:f>
              <c:numCache/>
            </c:numRef>
          </c:val>
          <c:smooth val="0"/>
        </c:ser>
        <c:ser>
          <c:idx val="1"/>
          <c:order val="1"/>
          <c:tx>
            <c:strRef>
              <c:f>'電話費'!$K$34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'電話費'!$K$35:$K$46</c:f>
              <c:numCache/>
            </c:numRef>
          </c:val>
          <c:smooth val="0"/>
        </c:ser>
        <c:ser>
          <c:idx val="2"/>
          <c:order val="2"/>
          <c:tx>
            <c:strRef>
              <c:f>'電話費'!$L$34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'電話費'!$L$35:$L$46</c:f>
              <c:numCache/>
            </c:numRef>
          </c:val>
          <c:smooth val="0"/>
        </c:ser>
        <c:ser>
          <c:idx val="3"/>
          <c:order val="3"/>
          <c:tx>
            <c:strRef>
              <c:f>'電話費'!$M$34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'電話費'!$M$35:$M$46</c:f>
              <c:numCache/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6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3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用電金額統計表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5"/>
          <c:w val="0.7157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'93水電費'!$I$3</c:f>
              <c:strCache>
                <c:ptCount val="1"/>
                <c:pt idx="0">
                  <c:v>92年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'93水電費'!$I$4:$I$15</c:f>
              <c:numCache/>
            </c:numRef>
          </c:val>
          <c:smooth val="0"/>
        </c:ser>
        <c:ser>
          <c:idx val="1"/>
          <c:order val="1"/>
          <c:tx>
            <c:strRef>
              <c:f>'93水電費'!$J$3</c:f>
              <c:strCache>
                <c:ptCount val="1"/>
                <c:pt idx="0">
                  <c:v>93年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'93水電費'!$J$4:$J$15</c:f>
              <c:numCache/>
            </c:numRef>
          </c:val>
          <c:smooth val="0"/>
        </c:ser>
        <c:marker val="1"/>
        <c:axId val="60622985"/>
        <c:axId val="8735954"/>
      </c:lineChart>
      <c:catAx>
        <c:axId val="6062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622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93、94年水費金額比較圖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0375"/>
          <c:w val="0.7002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'94水電費'!$D$3</c:f>
              <c:strCache>
                <c:ptCount val="1"/>
                <c:pt idx="0">
                  <c:v>93年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'94水電費'!$D$4:$D$15</c:f>
              <c:numCache/>
            </c:numRef>
          </c:val>
          <c:smooth val="0"/>
        </c:ser>
        <c:ser>
          <c:idx val="1"/>
          <c:order val="1"/>
          <c:tx>
            <c:strRef>
              <c:f>'94水電費'!$E$3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'94水電費'!$E$4:$E$15</c:f>
              <c:numCache/>
            </c:numRef>
          </c:val>
          <c:smooth val="0"/>
        </c:ser>
        <c:marker val="1"/>
        <c:axId val="11514723"/>
        <c:axId val="36523644"/>
      </c:lineChart>
      <c:catAx>
        <c:axId val="1151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51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464"/>
          <c:w val="0.202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93、94年電費比較表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425"/>
          <c:w val="0.727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'94水電費'!$I$3</c:f>
              <c:strCache>
                <c:ptCount val="1"/>
                <c:pt idx="0">
                  <c:v>93年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'94水電費'!$I$4:$I$15</c:f>
              <c:numCache/>
            </c:numRef>
          </c:val>
          <c:smooth val="0"/>
        </c:ser>
        <c:ser>
          <c:idx val="1"/>
          <c:order val="1"/>
          <c:tx>
            <c:strRef>
              <c:f>'94水電費'!$J$3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'94水電費'!$J$4:$J$15</c:f>
              <c:numCache/>
            </c:numRef>
          </c:val>
          <c:smooth val="0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27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466"/>
          <c:w val="0.1772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新細明體"/>
                <a:ea typeface="新細明體"/>
                <a:cs typeface="新細明體"/>
              </a:rPr>
              <a:t>94、95年水費金額比較圖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0375"/>
          <c:w val="0.7077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'95水電費'!$D$3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'95水電費'!$D$4:$D$15</c:f>
              <c:numCache/>
            </c:numRef>
          </c:val>
          <c:smooth val="0"/>
        </c:ser>
        <c:ser>
          <c:idx val="1"/>
          <c:order val="1"/>
          <c:tx>
            <c:strRef>
              <c:f>'95水電費'!$E$3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'95水電費'!$E$4:$E$15</c:f>
              <c:numCache/>
            </c:numRef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62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455"/>
          <c:w val="0.19575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94、95年電費比較表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425"/>
          <c:w val="0.730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'95水電費'!$I$3</c:f>
              <c:strCache>
                <c:ptCount val="1"/>
                <c:pt idx="0">
                  <c:v>94年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'95水電費'!$I$4:$I$15</c:f>
              <c:numCache/>
            </c:numRef>
          </c:val>
          <c:smooth val="0"/>
        </c:ser>
        <c:ser>
          <c:idx val="1"/>
          <c:order val="1"/>
          <c:tx>
            <c:strRef>
              <c:f>'95水電費'!$J$3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'95水電費'!$J$4:$J$15</c:f>
              <c:numCache/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09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615"/>
          <c:w val="0.174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新細明體"/>
                <a:ea typeface="新細明體"/>
                <a:cs typeface="新細明體"/>
              </a:rPr>
              <a:t>95、96年水費金額比較圖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0375"/>
          <c:w val="0.7165"/>
          <c:h val="0.82875"/>
        </c:manualLayout>
      </c:layout>
      <c:lineChart>
        <c:grouping val="standard"/>
        <c:varyColors val="0"/>
        <c:ser>
          <c:idx val="0"/>
          <c:order val="0"/>
          <c:tx>
            <c:strRef>
              <c:f>'96水電費'!$D$3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'96水電費'!$D$4:$D$15</c:f>
              <c:numCache/>
            </c:numRef>
          </c:val>
          <c:smooth val="0"/>
        </c:ser>
        <c:ser>
          <c:idx val="1"/>
          <c:order val="1"/>
          <c:tx>
            <c:strRef>
              <c:f>'96水電費'!$E$3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'96水電費'!$E$4:$E$15</c:f>
              <c:numCache/>
            </c:numRef>
          </c:val>
          <c:smooth val="0"/>
        </c:ser>
        <c:marker val="1"/>
        <c:axId val="38194187"/>
        <c:axId val="8203364"/>
      </c:lineChart>
      <c:catAx>
        <c:axId val="38194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203364"/>
        <c:crosses val="autoZero"/>
        <c:auto val="1"/>
        <c:lblOffset val="100"/>
        <c:noMultiLvlLbl val="0"/>
      </c:catAx>
      <c:valAx>
        <c:axId val="8203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194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4595"/>
          <c:w val="0.19"/>
          <c:h val="0.0787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95、96年電費比較表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425"/>
          <c:w val="0.730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'96水電費'!$I$3</c:f>
              <c:strCache>
                <c:ptCount val="1"/>
                <c:pt idx="0">
                  <c:v>95年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'96水電費'!$I$4:$I$15</c:f>
              <c:numCache/>
            </c:numRef>
          </c:val>
          <c:smooth val="0"/>
        </c:ser>
        <c:ser>
          <c:idx val="1"/>
          <c:order val="1"/>
          <c:tx>
            <c:strRef>
              <c:f>'96水電費'!$J$3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'96水電費'!$J$4:$J$15</c:f>
              <c:numCache/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92718"/>
        <c:crosses val="autoZero"/>
        <c:auto val="1"/>
        <c:lblOffset val="100"/>
        <c:noMultiLvlLbl val="0"/>
      </c:catAx>
      <c:valAx>
        <c:axId val="60492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21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4615"/>
          <c:w val="0.174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新細明體"/>
                <a:ea typeface="新細明體"/>
                <a:cs typeface="新細明體"/>
              </a:rPr>
              <a:t>96、97年水費金額比較圖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6"/>
          <c:w val="0.723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'97水電費'!$D$3</c:f>
              <c:strCache>
                <c:ptCount val="1"/>
                <c:pt idx="0">
                  <c:v>96年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'97水電費'!$D$4:$D$15</c:f>
              <c:numCache/>
            </c:numRef>
          </c:val>
          <c:smooth val="0"/>
        </c:ser>
        <c:ser>
          <c:idx val="1"/>
          <c:order val="1"/>
          <c:tx>
            <c:strRef>
              <c:f>'97水電費'!$E$3</c:f>
              <c:strCache>
                <c:ptCount val="1"/>
                <c:pt idx="0">
                  <c:v>97年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'97水電費'!$E$4:$E$15</c:f>
              <c:numCache/>
            </c:numRef>
          </c:val>
          <c:smooth val="0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3096"/>
        <c:crosses val="autoZero"/>
        <c:auto val="1"/>
        <c:lblOffset val="100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新細明體"/>
                    <a:ea typeface="新細明體"/>
                    <a:cs typeface="新細明體"/>
                  </a:rPr>
                  <a:t>金額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563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4595"/>
          <c:w val="0.185"/>
          <c:h val="0.0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104775</xdr:rowOff>
    </xdr:from>
    <xdr:to>
      <xdr:col>6</xdr:col>
      <xdr:colOff>228600</xdr:colOff>
      <xdr:row>35</xdr:row>
      <xdr:rowOff>161925</xdr:rowOff>
    </xdr:to>
    <xdr:graphicFrame>
      <xdr:nvGraphicFramePr>
        <xdr:cNvPr id="1" name="Chart 4"/>
        <xdr:cNvGraphicFramePr/>
      </xdr:nvGraphicFramePr>
      <xdr:xfrm>
        <a:off x="161925" y="4486275"/>
        <a:ext cx="32861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18</xdr:row>
      <xdr:rowOff>114300</xdr:rowOff>
    </xdr:from>
    <xdr:to>
      <xdr:col>10</xdr:col>
      <xdr:colOff>1181100</xdr:colOff>
      <xdr:row>35</xdr:row>
      <xdr:rowOff>200025</xdr:rowOff>
    </xdr:to>
    <xdr:graphicFrame>
      <xdr:nvGraphicFramePr>
        <xdr:cNvPr id="2" name="Chart 5"/>
        <xdr:cNvGraphicFramePr/>
      </xdr:nvGraphicFramePr>
      <xdr:xfrm>
        <a:off x="3581400" y="4495800"/>
        <a:ext cx="3133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857250</xdr:colOff>
      <xdr:row>38</xdr:row>
      <xdr:rowOff>133350</xdr:rowOff>
    </xdr:to>
    <xdr:graphicFrame>
      <xdr:nvGraphicFramePr>
        <xdr:cNvPr id="1" name="Chart 3"/>
        <xdr:cNvGraphicFramePr/>
      </xdr:nvGraphicFramePr>
      <xdr:xfrm>
        <a:off x="0" y="4581525"/>
        <a:ext cx="3105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18</xdr:row>
      <xdr:rowOff>9525</xdr:rowOff>
    </xdr:from>
    <xdr:to>
      <xdr:col>10</xdr:col>
      <xdr:colOff>876300</xdr:colOff>
      <xdr:row>38</xdr:row>
      <xdr:rowOff>114300</xdr:rowOff>
    </xdr:to>
    <xdr:graphicFrame>
      <xdr:nvGraphicFramePr>
        <xdr:cNvPr id="2" name="Chart 4"/>
        <xdr:cNvGraphicFramePr/>
      </xdr:nvGraphicFramePr>
      <xdr:xfrm>
        <a:off x="3333750" y="4581525"/>
        <a:ext cx="30956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857250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32004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18</xdr:row>
      <xdr:rowOff>9525</xdr:rowOff>
    </xdr:from>
    <xdr:to>
      <xdr:col>10</xdr:col>
      <xdr:colOff>876300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429000" y="4543425"/>
        <a:ext cx="3152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857250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581525"/>
        <a:ext cx="32956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18</xdr:row>
      <xdr:rowOff>9525</xdr:rowOff>
    </xdr:from>
    <xdr:to>
      <xdr:col>10</xdr:col>
      <xdr:colOff>876300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524250" y="4581525"/>
        <a:ext cx="3152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857250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4600575"/>
        <a:ext cx="33813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18</xdr:row>
      <xdr:rowOff>9525</xdr:rowOff>
    </xdr:from>
    <xdr:to>
      <xdr:col>10</xdr:col>
      <xdr:colOff>876300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3609975" y="4600575"/>
        <a:ext cx="34385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133350</xdr:rowOff>
    </xdr:from>
    <xdr:to>
      <xdr:col>5</xdr:col>
      <xdr:colOff>942975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85725" y="6229350"/>
        <a:ext cx="40195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26</xdr:row>
      <xdr:rowOff>114300</xdr:rowOff>
    </xdr:from>
    <xdr:to>
      <xdr:col>11</xdr:col>
      <xdr:colOff>142875</xdr:colOff>
      <xdr:row>47</xdr:row>
      <xdr:rowOff>9525</xdr:rowOff>
    </xdr:to>
    <xdr:graphicFrame>
      <xdr:nvGraphicFramePr>
        <xdr:cNvPr id="2" name="Chart 2"/>
        <xdr:cNvGraphicFramePr/>
      </xdr:nvGraphicFramePr>
      <xdr:xfrm>
        <a:off x="4591050" y="6210300"/>
        <a:ext cx="39719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5</xdr:col>
      <xdr:colOff>600075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4838700"/>
        <a:ext cx="4171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552450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5257800" y="4838700"/>
        <a:ext cx="423862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5</xdr:col>
      <xdr:colOff>600075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0" y="4838700"/>
        <a:ext cx="4029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12</xdr:col>
      <xdr:colOff>552450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4800600" y="4838700"/>
        <a:ext cx="39814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542925</xdr:colOff>
      <xdr:row>31</xdr:row>
      <xdr:rowOff>9525</xdr:rowOff>
    </xdr:from>
    <xdr:to>
      <xdr:col>22</xdr:col>
      <xdr:colOff>523875</xdr:colOff>
      <xdr:row>45</xdr:row>
      <xdr:rowOff>76200</xdr:rowOff>
    </xdr:to>
    <xdr:graphicFrame>
      <xdr:nvGraphicFramePr>
        <xdr:cNvPr id="1" name="Chart 5"/>
        <xdr:cNvGraphicFramePr/>
      </xdr:nvGraphicFramePr>
      <xdr:xfrm>
        <a:off x="12115800" y="6705600"/>
        <a:ext cx="4629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47</xdr:row>
      <xdr:rowOff>238125</xdr:rowOff>
    </xdr:from>
    <xdr:to>
      <xdr:col>22</xdr:col>
      <xdr:colOff>552450</xdr:colOff>
      <xdr:row>62</xdr:row>
      <xdr:rowOff>19050</xdr:rowOff>
    </xdr:to>
    <xdr:graphicFrame>
      <xdr:nvGraphicFramePr>
        <xdr:cNvPr id="2" name="Chart 6"/>
        <xdr:cNvGraphicFramePr/>
      </xdr:nvGraphicFramePr>
      <xdr:xfrm>
        <a:off x="12134850" y="11020425"/>
        <a:ext cx="46386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4" sqref="F14"/>
    </sheetView>
  </sheetViews>
  <sheetFormatPr defaultColWidth="9.00390625" defaultRowHeight="16.5"/>
  <cols>
    <col min="1" max="1" width="4.875" style="5" customWidth="1"/>
    <col min="2" max="2" width="5.375" style="0" customWidth="1"/>
    <col min="3" max="3" width="5.625" style="0" customWidth="1"/>
    <col min="4" max="4" width="6.625" style="0" customWidth="1"/>
    <col min="5" max="5" width="6.875" style="0" customWidth="1"/>
    <col min="6" max="6" width="12.875" style="0" customWidth="1"/>
    <col min="7" max="7" width="7.25390625" style="0" customWidth="1"/>
    <col min="8" max="8" width="7.125" style="0" customWidth="1"/>
    <col min="9" max="9" width="7.875" style="0" customWidth="1"/>
    <col min="10" max="10" width="8.125" style="0" customWidth="1"/>
    <col min="11" max="11" width="16.75390625" style="0" customWidth="1"/>
  </cols>
  <sheetData>
    <row r="1" spans="1:1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>
      <c r="A2" s="4"/>
      <c r="B2" s="69" t="s">
        <v>1</v>
      </c>
      <c r="C2" s="69"/>
      <c r="D2" s="69" t="s">
        <v>3</v>
      </c>
      <c r="E2" s="69"/>
      <c r="F2" s="11" t="s">
        <v>6</v>
      </c>
      <c r="G2" s="69" t="s">
        <v>4</v>
      </c>
      <c r="H2" s="69"/>
      <c r="I2" s="69" t="s">
        <v>5</v>
      </c>
      <c r="J2" s="69"/>
      <c r="K2" s="11" t="s">
        <v>6</v>
      </c>
    </row>
    <row r="3" spans="1:11" s="1" customFormat="1" ht="19.5">
      <c r="A3" s="4" t="s">
        <v>2</v>
      </c>
      <c r="B3" s="2" t="s">
        <v>7</v>
      </c>
      <c r="C3" s="2" t="s">
        <v>8</v>
      </c>
      <c r="D3" s="2" t="s">
        <v>7</v>
      </c>
      <c r="E3" s="2" t="s">
        <v>8</v>
      </c>
      <c r="F3" s="2"/>
      <c r="G3" s="2" t="s">
        <v>7</v>
      </c>
      <c r="H3" s="2" t="s">
        <v>8</v>
      </c>
      <c r="I3" s="2" t="s">
        <v>7</v>
      </c>
      <c r="J3" s="2" t="s">
        <v>8</v>
      </c>
      <c r="K3" s="2"/>
    </row>
    <row r="4" spans="1:11" ht="19.5">
      <c r="A4" s="4">
        <v>1</v>
      </c>
      <c r="B4" s="3">
        <v>438</v>
      </c>
      <c r="C4" s="3">
        <v>767</v>
      </c>
      <c r="D4" s="3">
        <v>4686</v>
      </c>
      <c r="E4" s="3">
        <v>8058</v>
      </c>
      <c r="F4" s="3"/>
      <c r="G4" s="6">
        <v>6325</v>
      </c>
      <c r="H4" s="3">
        <v>6740</v>
      </c>
      <c r="I4" s="3">
        <v>13363</v>
      </c>
      <c r="J4" s="3">
        <v>13774</v>
      </c>
      <c r="K4" s="3"/>
    </row>
    <row r="5" spans="1:11" ht="19.5">
      <c r="A5" s="4">
        <v>2</v>
      </c>
      <c r="B5" s="3">
        <v>363</v>
      </c>
      <c r="C5" s="3">
        <v>339</v>
      </c>
      <c r="D5" s="3">
        <v>3917</v>
      </c>
      <c r="E5" s="3">
        <v>3671</v>
      </c>
      <c r="F5" s="3"/>
      <c r="G5" s="6">
        <v>5680</v>
      </c>
      <c r="H5" s="3">
        <v>6520</v>
      </c>
      <c r="I5" s="3">
        <v>11642</v>
      </c>
      <c r="J5" s="3">
        <v>13671</v>
      </c>
      <c r="K5" s="3"/>
    </row>
    <row r="6" spans="1:11" ht="19.5">
      <c r="A6" s="4">
        <v>3</v>
      </c>
      <c r="B6" s="3">
        <v>441</v>
      </c>
      <c r="C6" s="3">
        <v>554</v>
      </c>
      <c r="D6" s="3">
        <v>4717</v>
      </c>
      <c r="E6" s="3">
        <v>5875</v>
      </c>
      <c r="F6" s="3"/>
      <c r="G6" s="6">
        <v>5680</v>
      </c>
      <c r="H6" s="3">
        <v>6520</v>
      </c>
      <c r="I6" s="3">
        <v>11642</v>
      </c>
      <c r="J6" s="3">
        <v>13672</v>
      </c>
      <c r="K6" s="3"/>
    </row>
    <row r="7" spans="1:11" ht="19.5">
      <c r="A7" s="4">
        <v>4</v>
      </c>
      <c r="B7" s="3">
        <v>297</v>
      </c>
      <c r="C7" s="3">
        <v>708</v>
      </c>
      <c r="D7" s="3">
        <v>3240</v>
      </c>
      <c r="E7" s="3">
        <v>7453</v>
      </c>
      <c r="F7" s="3"/>
      <c r="G7" s="6">
        <v>6798</v>
      </c>
      <c r="H7" s="3">
        <v>6800</v>
      </c>
      <c r="I7" s="3">
        <v>14544</v>
      </c>
      <c r="J7" s="3">
        <v>14580</v>
      </c>
      <c r="K7" s="3"/>
    </row>
    <row r="8" spans="1:11" ht="19.5">
      <c r="A8" s="4">
        <v>5</v>
      </c>
      <c r="B8" s="3">
        <v>387</v>
      </c>
      <c r="C8" s="3">
        <v>1003</v>
      </c>
      <c r="D8" s="3">
        <v>4163</v>
      </c>
      <c r="E8" s="3">
        <v>10477</v>
      </c>
      <c r="F8" s="3"/>
      <c r="G8" s="6">
        <v>6798</v>
      </c>
      <c r="H8" s="3">
        <v>6800</v>
      </c>
      <c r="I8" s="3">
        <v>14543</v>
      </c>
      <c r="J8" s="3">
        <v>14580</v>
      </c>
      <c r="K8" s="3"/>
    </row>
    <row r="9" spans="1:11" ht="19.5">
      <c r="A9" s="4">
        <v>6</v>
      </c>
      <c r="B9" s="3">
        <v>338</v>
      </c>
      <c r="C9" s="3">
        <v>1000</v>
      </c>
      <c r="D9" s="3">
        <v>3600</v>
      </c>
      <c r="E9" s="3">
        <v>10446</v>
      </c>
      <c r="F9" s="3"/>
      <c r="G9" s="6">
        <v>5666</v>
      </c>
      <c r="H9" s="3">
        <v>6380</v>
      </c>
      <c r="I9" s="3">
        <v>12277</v>
      </c>
      <c r="J9" s="3">
        <v>13823</v>
      </c>
      <c r="K9" s="3"/>
    </row>
    <row r="10" spans="1:11" ht="19.5">
      <c r="A10" s="4">
        <v>7</v>
      </c>
      <c r="B10" s="3">
        <v>304</v>
      </c>
      <c r="C10" s="3">
        <v>424</v>
      </c>
      <c r="D10" s="3">
        <v>3261</v>
      </c>
      <c r="E10" s="3">
        <v>4543</v>
      </c>
      <c r="F10" s="3"/>
      <c r="G10" s="6">
        <v>5666</v>
      </c>
      <c r="H10" s="3">
        <v>6380</v>
      </c>
      <c r="I10" s="3">
        <v>12278</v>
      </c>
      <c r="J10" s="3">
        <v>13822</v>
      </c>
      <c r="K10" s="3"/>
    </row>
    <row r="11" spans="1:11" ht="19.5">
      <c r="A11" s="4">
        <v>8</v>
      </c>
      <c r="B11" s="3">
        <v>62</v>
      </c>
      <c r="C11" s="3">
        <v>200</v>
      </c>
      <c r="D11" s="3">
        <v>688</v>
      </c>
      <c r="E11" s="3">
        <v>2246</v>
      </c>
      <c r="F11" s="3"/>
      <c r="G11" s="6">
        <v>6461</v>
      </c>
      <c r="H11" s="3">
        <v>6360</v>
      </c>
      <c r="I11" s="3">
        <v>13203</v>
      </c>
      <c r="J11" s="3">
        <v>12995</v>
      </c>
      <c r="K11" s="3"/>
    </row>
    <row r="12" spans="1:11" ht="19.5">
      <c r="A12" s="4">
        <v>9</v>
      </c>
      <c r="B12" s="3">
        <v>150</v>
      </c>
      <c r="C12" s="3">
        <v>259</v>
      </c>
      <c r="D12" s="3">
        <v>1652</v>
      </c>
      <c r="E12" s="3">
        <v>2851</v>
      </c>
      <c r="F12" s="3"/>
      <c r="G12" s="6">
        <v>6461</v>
      </c>
      <c r="H12" s="3">
        <v>6360</v>
      </c>
      <c r="I12" s="3">
        <v>13203</v>
      </c>
      <c r="J12" s="3">
        <v>12996</v>
      </c>
      <c r="K12" s="3"/>
    </row>
    <row r="13" spans="1:11" ht="19.5">
      <c r="A13" s="4">
        <v>10</v>
      </c>
      <c r="B13" s="3">
        <v>436</v>
      </c>
      <c r="C13" s="3">
        <v>430</v>
      </c>
      <c r="D13" s="3">
        <v>4665</v>
      </c>
      <c r="E13" s="3">
        <v>4604</v>
      </c>
      <c r="F13" s="3"/>
      <c r="G13" s="3">
        <v>6077</v>
      </c>
      <c r="H13" s="3">
        <v>7740</v>
      </c>
      <c r="I13" s="3">
        <v>12418</v>
      </c>
      <c r="J13" s="3">
        <v>16059</v>
      </c>
      <c r="K13" s="3"/>
    </row>
    <row r="14" spans="1:11" ht="19.5">
      <c r="A14" s="4">
        <v>11</v>
      </c>
      <c r="B14" s="3">
        <v>626</v>
      </c>
      <c r="C14" s="3">
        <v>453</v>
      </c>
      <c r="D14" s="3">
        <v>6612</v>
      </c>
      <c r="E14" s="3">
        <v>4840</v>
      </c>
      <c r="F14" s="3"/>
      <c r="G14" s="3">
        <v>6077</v>
      </c>
      <c r="H14" s="3">
        <v>7740</v>
      </c>
      <c r="I14" s="3">
        <v>12419</v>
      </c>
      <c r="J14" s="3">
        <v>16059</v>
      </c>
      <c r="K14" s="3"/>
    </row>
    <row r="15" spans="1:11" ht="19.5">
      <c r="A15" s="4">
        <v>12</v>
      </c>
      <c r="B15" s="3">
        <v>722</v>
      </c>
      <c r="C15" s="7">
        <v>538</v>
      </c>
      <c r="D15" s="3">
        <v>7740</v>
      </c>
      <c r="E15" s="3">
        <v>5711</v>
      </c>
      <c r="F15" s="3"/>
      <c r="G15" s="3">
        <v>6740</v>
      </c>
      <c r="H15" s="3">
        <v>8860</v>
      </c>
      <c r="I15" s="3">
        <v>13774</v>
      </c>
      <c r="J15" s="3">
        <v>18717</v>
      </c>
      <c r="K15" s="3"/>
    </row>
    <row r="16" spans="1:11" ht="19.5">
      <c r="A16" s="4" t="s">
        <v>22</v>
      </c>
      <c r="B16" s="3">
        <f>SUM(B4:B15)</f>
        <v>4564</v>
      </c>
      <c r="C16" s="3">
        <f aca="true" t="shared" si="0" ref="C16:J16">SUM(C4:C15)</f>
        <v>6675</v>
      </c>
      <c r="D16" s="3">
        <f t="shared" si="0"/>
        <v>48941</v>
      </c>
      <c r="E16" s="3">
        <f t="shared" si="0"/>
        <v>70775</v>
      </c>
      <c r="F16" s="3"/>
      <c r="G16" s="3">
        <f t="shared" si="0"/>
        <v>74429</v>
      </c>
      <c r="H16" s="3">
        <f t="shared" si="0"/>
        <v>83200</v>
      </c>
      <c r="I16" s="3">
        <f t="shared" si="0"/>
        <v>155306</v>
      </c>
      <c r="J16" s="3">
        <f t="shared" si="0"/>
        <v>174748</v>
      </c>
      <c r="K16" s="3"/>
    </row>
  </sheetData>
  <mergeCells count="5">
    <mergeCell ref="A1:K1"/>
    <mergeCell ref="B2:C2"/>
    <mergeCell ref="D2:E2"/>
    <mergeCell ref="G2:H2"/>
    <mergeCell ref="I2:J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2"/>
  <sheetViews>
    <sheetView workbookViewId="0" topLeftCell="A108">
      <selection activeCell="C123" sqref="C123"/>
    </sheetView>
  </sheetViews>
  <sheetFormatPr defaultColWidth="9.00390625" defaultRowHeight="16.5"/>
  <cols>
    <col min="1" max="1" width="9.00390625" style="1" customWidth="1"/>
    <col min="6" max="6" width="15.625" style="0" customWidth="1"/>
    <col min="7" max="7" width="11.625" style="0" bestFit="1" customWidth="1"/>
    <col min="8" max="8" width="11.125" style="0" customWidth="1"/>
    <col min="10" max="10" width="9.125" style="0" customWidth="1"/>
    <col min="11" max="11" width="8.875" style="0" customWidth="1"/>
    <col min="13" max="13" width="9.75390625" style="0" customWidth="1"/>
    <col min="14" max="14" width="11.375" style="0" customWidth="1"/>
    <col min="15" max="15" width="11.375" style="0" bestFit="1" customWidth="1"/>
    <col min="16" max="16" width="7.375" style="0" bestFit="1" customWidth="1"/>
    <col min="17" max="17" width="11.375" style="0" bestFit="1" customWidth="1"/>
    <col min="18" max="19" width="7.375" style="0" bestFit="1" customWidth="1"/>
    <col min="20" max="20" width="8.50390625" style="0" bestFit="1" customWidth="1"/>
    <col min="21" max="21" width="7.375" style="0" bestFit="1" customWidth="1"/>
    <col min="22" max="22" width="11.625" style="0" bestFit="1" customWidth="1"/>
  </cols>
  <sheetData>
    <row r="1" ht="16.5">
      <c r="A1" s="10" t="s">
        <v>24</v>
      </c>
    </row>
    <row r="2" spans="1:9" ht="16.5">
      <c r="A2" s="1" t="s">
        <v>21</v>
      </c>
      <c r="B2">
        <v>9321146</v>
      </c>
      <c r="C2">
        <v>9352142</v>
      </c>
      <c r="D2">
        <v>9359991</v>
      </c>
      <c r="E2">
        <v>9323793</v>
      </c>
      <c r="F2" t="s">
        <v>27</v>
      </c>
      <c r="I2" s="44"/>
    </row>
    <row r="3" spans="1:9" ht="16.5">
      <c r="A3" s="1" t="s">
        <v>9</v>
      </c>
      <c r="I3" s="44"/>
    </row>
    <row r="4" spans="1:9" ht="16.5">
      <c r="A4" s="1" t="s">
        <v>10</v>
      </c>
      <c r="I4" s="44"/>
    </row>
    <row r="5" spans="1:9" ht="16.5">
      <c r="A5" s="1" t="s">
        <v>11</v>
      </c>
      <c r="I5" s="44"/>
    </row>
    <row r="6" spans="1:9" ht="16.5">
      <c r="A6" s="1" t="s">
        <v>12</v>
      </c>
      <c r="I6" s="44"/>
    </row>
    <row r="7" spans="1:9" ht="16.5">
      <c r="A7" s="1" t="s">
        <v>13</v>
      </c>
      <c r="I7" s="44"/>
    </row>
    <row r="8" spans="1:9" ht="16.5">
      <c r="A8" s="1" t="s">
        <v>14</v>
      </c>
      <c r="I8" s="44"/>
    </row>
    <row r="9" spans="1:9" ht="16.5">
      <c r="A9" s="1" t="s">
        <v>15</v>
      </c>
      <c r="I9" s="44"/>
    </row>
    <row r="10" spans="1:9" ht="16.5">
      <c r="A10" s="1" t="s">
        <v>16</v>
      </c>
      <c r="I10" s="44"/>
    </row>
    <row r="11" spans="1:9" ht="16.5">
      <c r="A11" s="1" t="s">
        <v>17</v>
      </c>
      <c r="I11" s="44"/>
    </row>
    <row r="12" spans="1:9" ht="16.5">
      <c r="A12" s="1" t="s">
        <v>18</v>
      </c>
      <c r="I12" s="44"/>
    </row>
    <row r="13" spans="1:9" ht="16.5">
      <c r="A13" s="1" t="s">
        <v>19</v>
      </c>
      <c r="D13">
        <v>4221</v>
      </c>
      <c r="E13">
        <v>1802</v>
      </c>
      <c r="F13">
        <f>SUM(B13:E13)</f>
        <v>6023</v>
      </c>
      <c r="I13" s="44"/>
    </row>
    <row r="14" spans="1:9" ht="16.5">
      <c r="A14" s="1" t="s">
        <v>20</v>
      </c>
      <c r="B14">
        <v>531</v>
      </c>
      <c r="C14">
        <v>855</v>
      </c>
      <c r="D14">
        <v>2316</v>
      </c>
      <c r="E14">
        <v>1795</v>
      </c>
      <c r="F14">
        <f>SUM(B14:E14)</f>
        <v>5497</v>
      </c>
      <c r="I14" s="44"/>
    </row>
    <row r="16" spans="2:6" ht="16.5">
      <c r="B16" s="71" t="s">
        <v>58</v>
      </c>
      <c r="C16" s="71"/>
      <c r="D16" s="71"/>
      <c r="E16" s="71"/>
      <c r="F16" s="71"/>
    </row>
    <row r="17" spans="1:8" ht="16.5">
      <c r="A17" s="14" t="s">
        <v>25</v>
      </c>
      <c r="B17" s="15"/>
      <c r="C17" s="15"/>
      <c r="D17" s="15"/>
      <c r="E17" s="15"/>
      <c r="F17" s="15"/>
      <c r="G17" s="15"/>
      <c r="H17" s="15"/>
    </row>
    <row r="18" spans="1:8" ht="32.25" customHeight="1">
      <c r="A18" s="13" t="s">
        <v>21</v>
      </c>
      <c r="B18" s="15">
        <v>9251146</v>
      </c>
      <c r="C18" s="15">
        <v>9252142</v>
      </c>
      <c r="D18" s="15">
        <v>9251991</v>
      </c>
      <c r="E18" s="15">
        <v>9253793</v>
      </c>
      <c r="F18" s="16" t="s">
        <v>28</v>
      </c>
      <c r="G18" s="15" t="s">
        <v>27</v>
      </c>
      <c r="H18" s="15"/>
    </row>
    <row r="19" spans="1:8" ht="16.5">
      <c r="A19" s="13" t="s">
        <v>9</v>
      </c>
      <c r="B19" s="15">
        <v>302</v>
      </c>
      <c r="C19" s="15">
        <v>869</v>
      </c>
      <c r="D19" s="15">
        <v>1740</v>
      </c>
      <c r="E19" s="15">
        <v>1327</v>
      </c>
      <c r="F19" s="15"/>
      <c r="G19" s="15">
        <f aca="true" t="shared" si="0" ref="G19:G27">SUM(B19:F19)</f>
        <v>4238</v>
      </c>
      <c r="H19" s="15"/>
    </row>
    <row r="20" spans="1:8" ht="16.5">
      <c r="A20" s="13" t="s">
        <v>10</v>
      </c>
      <c r="B20" s="15">
        <v>240</v>
      </c>
      <c r="C20" s="15">
        <v>463</v>
      </c>
      <c r="D20" s="15">
        <v>1190</v>
      </c>
      <c r="E20" s="15">
        <v>943</v>
      </c>
      <c r="F20" s="15"/>
      <c r="G20" s="15">
        <f t="shared" si="0"/>
        <v>2836</v>
      </c>
      <c r="H20" s="15"/>
    </row>
    <row r="21" spans="1:8" ht="16.5">
      <c r="A21" s="13" t="s">
        <v>11</v>
      </c>
      <c r="B21" s="15">
        <v>282</v>
      </c>
      <c r="C21" s="15">
        <v>809</v>
      </c>
      <c r="D21" s="15">
        <v>2225</v>
      </c>
      <c r="E21" s="15">
        <v>1692</v>
      </c>
      <c r="F21" s="15"/>
      <c r="G21" s="15">
        <f t="shared" si="0"/>
        <v>5008</v>
      </c>
      <c r="H21" s="15"/>
    </row>
    <row r="22" spans="1:8" ht="16.5">
      <c r="A22" s="13" t="s">
        <v>12</v>
      </c>
      <c r="B22" s="15">
        <v>353</v>
      </c>
      <c r="C22" s="15">
        <v>1107</v>
      </c>
      <c r="D22" s="15">
        <v>730</v>
      </c>
      <c r="E22" s="15">
        <v>354</v>
      </c>
      <c r="F22" s="15">
        <v>1379</v>
      </c>
      <c r="G22" s="15">
        <f t="shared" si="0"/>
        <v>3923</v>
      </c>
      <c r="H22" s="15"/>
    </row>
    <row r="23" spans="1:8" ht="16.5">
      <c r="A23" s="13" t="s">
        <v>13</v>
      </c>
      <c r="B23" s="15">
        <v>320</v>
      </c>
      <c r="C23" s="15">
        <v>535</v>
      </c>
      <c r="D23" s="15">
        <v>672</v>
      </c>
      <c r="E23" s="15">
        <v>598</v>
      </c>
      <c r="F23" s="15">
        <v>2291</v>
      </c>
      <c r="G23" s="15">
        <f t="shared" si="0"/>
        <v>4416</v>
      </c>
      <c r="H23" s="15"/>
    </row>
    <row r="24" spans="1:8" ht="16.5">
      <c r="A24" s="13" t="s">
        <v>14</v>
      </c>
      <c r="B24" s="15">
        <v>332</v>
      </c>
      <c r="C24" s="15">
        <v>635</v>
      </c>
      <c r="D24" s="15">
        <v>457</v>
      </c>
      <c r="E24" s="15">
        <v>411</v>
      </c>
      <c r="F24" s="15"/>
      <c r="G24" s="15">
        <f t="shared" si="0"/>
        <v>1835</v>
      </c>
      <c r="H24" s="15"/>
    </row>
    <row r="25" spans="1:8" ht="16.5">
      <c r="A25" s="13" t="s">
        <v>15</v>
      </c>
      <c r="B25" s="15">
        <v>388</v>
      </c>
      <c r="C25" s="15">
        <v>814</v>
      </c>
      <c r="D25" s="15">
        <v>692</v>
      </c>
      <c r="E25" s="15">
        <v>410</v>
      </c>
      <c r="F25" s="15">
        <v>2287</v>
      </c>
      <c r="G25" s="15">
        <f t="shared" si="0"/>
        <v>4591</v>
      </c>
      <c r="H25" s="15"/>
    </row>
    <row r="26" spans="1:8" ht="16.5">
      <c r="A26" s="13" t="s">
        <v>16</v>
      </c>
      <c r="B26" s="15">
        <v>328</v>
      </c>
      <c r="C26" s="15">
        <v>499</v>
      </c>
      <c r="D26" s="15">
        <v>325</v>
      </c>
      <c r="E26" s="15">
        <v>319</v>
      </c>
      <c r="F26" s="15">
        <v>2459</v>
      </c>
      <c r="G26" s="15">
        <f t="shared" si="0"/>
        <v>3930</v>
      </c>
      <c r="H26" s="15"/>
    </row>
    <row r="27" spans="1:8" ht="16.5">
      <c r="A27" s="13" t="s">
        <v>17</v>
      </c>
      <c r="B27" s="15">
        <v>356</v>
      </c>
      <c r="C27" s="15">
        <v>583</v>
      </c>
      <c r="D27" s="15">
        <v>699</v>
      </c>
      <c r="E27" s="15">
        <v>751</v>
      </c>
      <c r="F27" s="15">
        <v>2691</v>
      </c>
      <c r="G27" s="15">
        <f t="shared" si="0"/>
        <v>5080</v>
      </c>
      <c r="H27" s="15"/>
    </row>
    <row r="28" spans="1:8" ht="16.5">
      <c r="A28" s="13" t="s">
        <v>18</v>
      </c>
      <c r="B28" s="15">
        <v>359</v>
      </c>
      <c r="C28" s="15">
        <v>441</v>
      </c>
      <c r="D28" s="15">
        <v>1158</v>
      </c>
      <c r="E28" s="15">
        <v>907</v>
      </c>
      <c r="F28" s="15">
        <v>1373</v>
      </c>
      <c r="G28" s="15">
        <f>SUM(B28:F28)</f>
        <v>4238</v>
      </c>
      <c r="H28" s="15"/>
    </row>
    <row r="29" spans="1:8" ht="16.5">
      <c r="A29" s="13" t="s">
        <v>19</v>
      </c>
      <c r="B29" s="15">
        <v>409</v>
      </c>
      <c r="C29" s="15">
        <v>594</v>
      </c>
      <c r="D29" s="15">
        <v>760</v>
      </c>
      <c r="E29" s="15">
        <v>444</v>
      </c>
      <c r="F29" s="15">
        <v>5264</v>
      </c>
      <c r="G29" s="15">
        <f>SUM(B29:F29)</f>
        <v>7471</v>
      </c>
      <c r="H29" s="15"/>
    </row>
    <row r="30" spans="1:8" ht="16.5">
      <c r="A30" s="13" t="s">
        <v>20</v>
      </c>
      <c r="B30" s="15">
        <v>457</v>
      </c>
      <c r="C30" s="15">
        <v>611</v>
      </c>
      <c r="D30" s="15">
        <v>1287</v>
      </c>
      <c r="E30" s="15">
        <v>686</v>
      </c>
      <c r="F30" s="15">
        <v>2719</v>
      </c>
      <c r="G30" s="15">
        <f>SUM(B30:F30)</f>
        <v>5760</v>
      </c>
      <c r="H30" s="15"/>
    </row>
    <row r="31" spans="1:8" ht="16.5">
      <c r="A31" s="13"/>
      <c r="B31" s="15"/>
      <c r="C31" s="15"/>
      <c r="D31" s="15"/>
      <c r="E31" s="15"/>
      <c r="F31" s="15"/>
      <c r="G31" s="15"/>
      <c r="H31" s="15"/>
    </row>
    <row r="32" spans="1:15" ht="16.5">
      <c r="A32" s="14" t="s">
        <v>47</v>
      </c>
      <c r="B32" s="15"/>
      <c r="C32" s="15"/>
      <c r="D32" s="15"/>
      <c r="E32" s="15"/>
      <c r="F32" s="15"/>
      <c r="G32" s="15"/>
      <c r="H32" s="15"/>
      <c r="J32" s="72" t="s">
        <v>60</v>
      </c>
      <c r="K32" s="72"/>
      <c r="L32" s="72"/>
      <c r="M32" s="72"/>
      <c r="N32" s="72"/>
      <c r="O32" s="72"/>
    </row>
    <row r="33" spans="1:22" ht="32.25" customHeight="1">
      <c r="A33" s="13" t="s">
        <v>21</v>
      </c>
      <c r="B33" s="15">
        <v>9251146</v>
      </c>
      <c r="C33" s="15">
        <v>9252142</v>
      </c>
      <c r="D33" s="15">
        <v>9251991</v>
      </c>
      <c r="E33" s="15">
        <v>9253793</v>
      </c>
      <c r="F33" s="16" t="s">
        <v>53</v>
      </c>
      <c r="G33" s="15" t="s">
        <v>27</v>
      </c>
      <c r="H33" s="16" t="s">
        <v>54</v>
      </c>
      <c r="J33" s="4"/>
      <c r="K33" s="73" t="s">
        <v>62</v>
      </c>
      <c r="L33" s="74"/>
      <c r="M33" s="74"/>
      <c r="N33" s="75"/>
      <c r="O33" s="12" t="s">
        <v>61</v>
      </c>
      <c r="R33" s="18"/>
      <c r="S33" s="18"/>
      <c r="T33" s="18"/>
      <c r="U33" s="18"/>
      <c r="V33" s="18"/>
    </row>
    <row r="34" spans="1:22" ht="19.5">
      <c r="A34" s="13" t="s">
        <v>9</v>
      </c>
      <c r="B34" s="15">
        <v>359</v>
      </c>
      <c r="C34" s="15">
        <v>617</v>
      </c>
      <c r="D34" s="15">
        <v>1073</v>
      </c>
      <c r="E34" s="15">
        <v>618</v>
      </c>
      <c r="F34" s="15"/>
      <c r="G34" s="15">
        <f aca="true" t="shared" si="1" ref="G34:G42">SUM(B34:F34)</f>
        <v>2667</v>
      </c>
      <c r="H34" s="15"/>
      <c r="J34" s="4" t="s">
        <v>2</v>
      </c>
      <c r="K34" s="2" t="s">
        <v>23</v>
      </c>
      <c r="L34" s="2" t="s">
        <v>44</v>
      </c>
      <c r="M34" s="13" t="s">
        <v>96</v>
      </c>
      <c r="N34" s="13" t="s">
        <v>97</v>
      </c>
      <c r="O34" s="2"/>
      <c r="R34" s="18"/>
      <c r="S34" s="18"/>
      <c r="T34" s="18"/>
      <c r="U34" s="18"/>
      <c r="V34" s="18"/>
    </row>
    <row r="35" spans="1:22" ht="19.5">
      <c r="A35" s="13" t="s">
        <v>10</v>
      </c>
      <c r="B35" s="15">
        <v>381</v>
      </c>
      <c r="C35" s="15">
        <v>570</v>
      </c>
      <c r="D35" s="15">
        <v>1798</v>
      </c>
      <c r="E35" s="15">
        <v>1054</v>
      </c>
      <c r="F35" s="15">
        <v>676</v>
      </c>
      <c r="G35" s="15">
        <f t="shared" si="1"/>
        <v>4479</v>
      </c>
      <c r="H35" s="13" t="s">
        <v>49</v>
      </c>
      <c r="J35" s="4">
        <v>1</v>
      </c>
      <c r="K35" s="3">
        <f aca="true" t="shared" si="2" ref="K35:K46">G19</f>
        <v>4238</v>
      </c>
      <c r="L35" s="3">
        <f>G34</f>
        <v>2667</v>
      </c>
      <c r="M35" s="15">
        <f>G49</f>
        <v>5422</v>
      </c>
      <c r="N35" s="15"/>
      <c r="O35" s="11"/>
      <c r="R35" s="19"/>
      <c r="S35" s="19"/>
      <c r="T35" s="19"/>
      <c r="U35" s="19"/>
      <c r="V35" s="20"/>
    </row>
    <row r="36" spans="1:22" ht="19.5">
      <c r="A36" s="13" t="s">
        <v>11</v>
      </c>
      <c r="B36" s="15">
        <v>411</v>
      </c>
      <c r="C36" s="15">
        <v>558</v>
      </c>
      <c r="D36" s="15">
        <v>1196</v>
      </c>
      <c r="E36" s="15">
        <v>787</v>
      </c>
      <c r="F36" s="15">
        <v>2453</v>
      </c>
      <c r="G36" s="15">
        <f t="shared" si="1"/>
        <v>5405</v>
      </c>
      <c r="H36" s="13" t="s">
        <v>48</v>
      </c>
      <c r="J36" s="4">
        <v>2</v>
      </c>
      <c r="K36" s="3">
        <f t="shared" si="2"/>
        <v>2836</v>
      </c>
      <c r="L36" s="3">
        <f aca="true" t="shared" si="3" ref="L36:L46">G35</f>
        <v>4479</v>
      </c>
      <c r="M36" s="15">
        <f aca="true" t="shared" si="4" ref="M36:M46">G50</f>
        <v>3346</v>
      </c>
      <c r="N36" s="15"/>
      <c r="O36" s="12"/>
      <c r="R36" s="19"/>
      <c r="S36" s="19"/>
      <c r="T36" s="19"/>
      <c r="U36" s="19"/>
      <c r="V36" s="19"/>
    </row>
    <row r="37" spans="1:22" ht="19.5">
      <c r="A37" s="13" t="s">
        <v>12</v>
      </c>
      <c r="B37" s="15">
        <v>297</v>
      </c>
      <c r="C37" s="15">
        <v>522</v>
      </c>
      <c r="D37" s="15">
        <v>612</v>
      </c>
      <c r="E37" s="15">
        <v>517</v>
      </c>
      <c r="F37" s="15">
        <v>2134</v>
      </c>
      <c r="G37" s="15">
        <f t="shared" si="1"/>
        <v>4082</v>
      </c>
      <c r="H37" s="13" t="s">
        <v>50</v>
      </c>
      <c r="J37" s="4">
        <v>3</v>
      </c>
      <c r="K37" s="3">
        <f t="shared" si="2"/>
        <v>5008</v>
      </c>
      <c r="L37" s="3">
        <f t="shared" si="3"/>
        <v>5405</v>
      </c>
      <c r="M37" s="15">
        <f t="shared" si="4"/>
        <v>5336</v>
      </c>
      <c r="N37" s="15"/>
      <c r="O37" s="3"/>
      <c r="R37" s="19"/>
      <c r="S37" s="19"/>
      <c r="T37" s="19"/>
      <c r="U37" s="19"/>
      <c r="V37" s="19"/>
    </row>
    <row r="38" spans="1:22" ht="19.5">
      <c r="A38" s="13" t="s">
        <v>13</v>
      </c>
      <c r="B38" s="17">
        <v>365</v>
      </c>
      <c r="C38" s="17">
        <v>827</v>
      </c>
      <c r="D38" s="17">
        <v>680</v>
      </c>
      <c r="E38" s="17">
        <v>510</v>
      </c>
      <c r="F38" s="17">
        <v>2853</v>
      </c>
      <c r="G38" s="17">
        <f t="shared" si="1"/>
        <v>5235</v>
      </c>
      <c r="H38" s="13" t="s">
        <v>51</v>
      </c>
      <c r="J38" s="4">
        <v>4</v>
      </c>
      <c r="K38" s="6">
        <f t="shared" si="2"/>
        <v>3923</v>
      </c>
      <c r="L38" s="6">
        <f t="shared" si="3"/>
        <v>4082</v>
      </c>
      <c r="M38" s="15">
        <f t="shared" si="4"/>
        <v>5057</v>
      </c>
      <c r="N38" s="15"/>
      <c r="O38" s="3"/>
      <c r="R38" s="19"/>
      <c r="S38" s="19"/>
      <c r="T38" s="19"/>
      <c r="U38" s="21"/>
      <c r="V38" s="19"/>
    </row>
    <row r="39" spans="1:22" ht="19.5">
      <c r="A39" s="13" t="s">
        <v>14</v>
      </c>
      <c r="B39" s="15">
        <v>372</v>
      </c>
      <c r="C39" s="15">
        <v>885</v>
      </c>
      <c r="D39" s="15">
        <v>1084</v>
      </c>
      <c r="E39" s="15">
        <v>476</v>
      </c>
      <c r="F39" s="17">
        <v>2396</v>
      </c>
      <c r="G39" s="15">
        <f t="shared" si="1"/>
        <v>5213</v>
      </c>
      <c r="H39" s="13" t="s">
        <v>52</v>
      </c>
      <c r="J39" s="4">
        <v>5</v>
      </c>
      <c r="K39" s="3">
        <f t="shared" si="2"/>
        <v>4416</v>
      </c>
      <c r="L39" s="3">
        <f t="shared" si="3"/>
        <v>5235</v>
      </c>
      <c r="M39" s="15">
        <f t="shared" si="4"/>
        <v>5343</v>
      </c>
      <c r="N39" s="17"/>
      <c r="O39" s="3"/>
      <c r="R39" s="19"/>
      <c r="S39" s="19"/>
      <c r="T39" s="19"/>
      <c r="U39" s="21"/>
      <c r="V39" s="19"/>
    </row>
    <row r="40" spans="1:22" ht="19.5">
      <c r="A40" s="13" t="s">
        <v>15</v>
      </c>
      <c r="B40" s="17">
        <v>396</v>
      </c>
      <c r="C40" s="17">
        <v>528</v>
      </c>
      <c r="D40" s="17">
        <v>1065</v>
      </c>
      <c r="E40" s="17">
        <v>800</v>
      </c>
      <c r="F40" s="17">
        <v>2817</v>
      </c>
      <c r="G40" s="15">
        <f t="shared" si="1"/>
        <v>5606</v>
      </c>
      <c r="H40" s="13" t="s">
        <v>55</v>
      </c>
      <c r="J40" s="4">
        <v>6</v>
      </c>
      <c r="K40" s="6">
        <f t="shared" si="2"/>
        <v>1835</v>
      </c>
      <c r="L40" s="6">
        <f t="shared" si="3"/>
        <v>5213</v>
      </c>
      <c r="M40" s="15">
        <f t="shared" si="4"/>
        <v>5527</v>
      </c>
      <c r="N40" s="15"/>
      <c r="O40" s="3"/>
      <c r="R40" s="19"/>
      <c r="S40" s="21"/>
      <c r="T40" s="21"/>
      <c r="U40" s="21"/>
      <c r="V40" s="19"/>
    </row>
    <row r="41" spans="1:22" ht="19.5">
      <c r="A41" s="13" t="s">
        <v>16</v>
      </c>
      <c r="B41" s="17">
        <v>261</v>
      </c>
      <c r="C41" s="17">
        <v>613</v>
      </c>
      <c r="D41" s="17">
        <v>780</v>
      </c>
      <c r="E41" s="17">
        <v>842</v>
      </c>
      <c r="F41" s="17">
        <v>3008</v>
      </c>
      <c r="G41" s="17">
        <f t="shared" si="1"/>
        <v>5504</v>
      </c>
      <c r="H41" s="13" t="s">
        <v>56</v>
      </c>
      <c r="J41" s="4">
        <v>7</v>
      </c>
      <c r="K41" s="6">
        <f t="shared" si="2"/>
        <v>4591</v>
      </c>
      <c r="L41" s="6">
        <f t="shared" si="3"/>
        <v>5606</v>
      </c>
      <c r="M41" s="15">
        <f t="shared" si="4"/>
        <v>5583</v>
      </c>
      <c r="N41" s="15"/>
      <c r="O41" s="3"/>
      <c r="R41" s="19"/>
      <c r="S41" s="21"/>
      <c r="T41" s="21"/>
      <c r="U41" s="21"/>
      <c r="V41" s="19"/>
    </row>
    <row r="42" spans="1:22" ht="19.5">
      <c r="A42" s="13" t="s">
        <v>17</v>
      </c>
      <c r="B42" s="15">
        <v>308</v>
      </c>
      <c r="C42" s="15">
        <v>369</v>
      </c>
      <c r="D42" s="15">
        <v>1361</v>
      </c>
      <c r="E42" s="17">
        <v>739</v>
      </c>
      <c r="F42" s="17">
        <v>2757</v>
      </c>
      <c r="G42" s="15">
        <f t="shared" si="1"/>
        <v>5534</v>
      </c>
      <c r="H42" s="13" t="s">
        <v>57</v>
      </c>
      <c r="J42" s="4">
        <v>8</v>
      </c>
      <c r="K42" s="3">
        <f t="shared" si="2"/>
        <v>3930</v>
      </c>
      <c r="L42" s="6">
        <f t="shared" si="3"/>
        <v>5504</v>
      </c>
      <c r="M42" s="15">
        <f t="shared" si="4"/>
        <v>5119</v>
      </c>
      <c r="N42" s="17"/>
      <c r="O42" s="3"/>
      <c r="R42" s="19"/>
      <c r="S42" s="19"/>
      <c r="T42" s="19"/>
      <c r="U42" s="21"/>
      <c r="V42" s="22"/>
    </row>
    <row r="43" spans="1:22" ht="19.5">
      <c r="A43" s="13" t="s">
        <v>18</v>
      </c>
      <c r="B43" s="15">
        <v>293</v>
      </c>
      <c r="C43" s="15">
        <v>705</v>
      </c>
      <c r="D43" s="15">
        <v>1391</v>
      </c>
      <c r="E43" s="15">
        <v>406</v>
      </c>
      <c r="F43" s="15">
        <v>2983</v>
      </c>
      <c r="G43" s="15">
        <f>SUM(B43:F43)</f>
        <v>5778</v>
      </c>
      <c r="H43" s="13" t="s">
        <v>63</v>
      </c>
      <c r="J43" s="4">
        <v>9</v>
      </c>
      <c r="K43" s="6">
        <f t="shared" si="2"/>
        <v>5080</v>
      </c>
      <c r="L43" s="6">
        <f t="shared" si="3"/>
        <v>5534</v>
      </c>
      <c r="M43" s="15">
        <f t="shared" si="4"/>
        <v>5187</v>
      </c>
      <c r="N43" s="15"/>
      <c r="O43" s="3"/>
      <c r="R43" s="19"/>
      <c r="S43" s="19"/>
      <c r="T43" s="19"/>
      <c r="U43" s="21"/>
      <c r="V43" s="19"/>
    </row>
    <row r="44" spans="1:22" ht="19.5">
      <c r="A44" s="13" t="s">
        <v>19</v>
      </c>
      <c r="B44" s="15">
        <v>343</v>
      </c>
      <c r="C44" s="15">
        <v>990</v>
      </c>
      <c r="D44" s="15">
        <v>2896</v>
      </c>
      <c r="E44" s="15">
        <v>468</v>
      </c>
      <c r="F44" s="15">
        <v>1649</v>
      </c>
      <c r="G44" s="15">
        <f>SUM(B44:F44)</f>
        <v>6346</v>
      </c>
      <c r="H44" s="13" t="s">
        <v>64</v>
      </c>
      <c r="J44" s="4">
        <v>10</v>
      </c>
      <c r="K44" s="3">
        <f t="shared" si="2"/>
        <v>4238</v>
      </c>
      <c r="L44" s="6">
        <f t="shared" si="3"/>
        <v>5778</v>
      </c>
      <c r="M44" s="15">
        <f t="shared" si="4"/>
        <v>7938</v>
      </c>
      <c r="N44" s="15"/>
      <c r="O44" s="3"/>
      <c r="R44" s="19"/>
      <c r="S44" s="19"/>
      <c r="T44" s="19"/>
      <c r="U44" s="19"/>
      <c r="V44" s="19"/>
    </row>
    <row r="45" spans="1:22" ht="19.5">
      <c r="A45" s="13" t="s">
        <v>20</v>
      </c>
      <c r="B45" s="15">
        <v>310</v>
      </c>
      <c r="C45" s="15">
        <v>514</v>
      </c>
      <c r="D45" s="15">
        <v>2578</v>
      </c>
      <c r="E45" s="15">
        <v>397</v>
      </c>
      <c r="F45" s="15"/>
      <c r="G45" s="15">
        <f>SUM(B45:F45)</f>
        <v>3799</v>
      </c>
      <c r="H45" s="15"/>
      <c r="J45" s="4">
        <v>11</v>
      </c>
      <c r="K45" s="3">
        <f t="shared" si="2"/>
        <v>7471</v>
      </c>
      <c r="L45" s="6">
        <f t="shared" si="3"/>
        <v>6346</v>
      </c>
      <c r="M45" s="15">
        <f t="shared" si="4"/>
        <v>6020</v>
      </c>
      <c r="N45" s="15"/>
      <c r="O45" s="3"/>
      <c r="R45" s="19"/>
      <c r="S45" s="19"/>
      <c r="T45" s="19"/>
      <c r="U45" s="19"/>
      <c r="V45" s="19"/>
    </row>
    <row r="46" spans="1:22" ht="19.5">
      <c r="A46" s="13"/>
      <c r="B46" s="15"/>
      <c r="C46" s="15"/>
      <c r="D46" s="15"/>
      <c r="E46" s="15"/>
      <c r="F46" s="15"/>
      <c r="G46" s="15"/>
      <c r="H46" s="15"/>
      <c r="J46" s="4">
        <v>12</v>
      </c>
      <c r="K46" s="3">
        <f t="shared" si="2"/>
        <v>5760</v>
      </c>
      <c r="L46" s="6">
        <f t="shared" si="3"/>
        <v>3799</v>
      </c>
      <c r="M46" s="15">
        <f t="shared" si="4"/>
        <v>4912</v>
      </c>
      <c r="N46" s="15"/>
      <c r="O46" s="3"/>
      <c r="R46" s="19"/>
      <c r="S46" s="19"/>
      <c r="T46" s="19"/>
      <c r="U46" s="19"/>
      <c r="V46" s="19"/>
    </row>
    <row r="47" spans="1:22" ht="19.5">
      <c r="A47" s="14" t="s">
        <v>70</v>
      </c>
      <c r="B47" s="15"/>
      <c r="C47" s="15"/>
      <c r="D47" s="15"/>
      <c r="E47" s="15"/>
      <c r="F47" s="15"/>
      <c r="G47" s="15"/>
      <c r="H47" s="15"/>
      <c r="J47" s="4" t="s">
        <v>22</v>
      </c>
      <c r="K47" s="3">
        <f>SUM(K35:K46)</f>
        <v>53326</v>
      </c>
      <c r="L47" s="3">
        <f>SUM(L35:L46)</f>
        <v>59648</v>
      </c>
      <c r="M47" s="3">
        <f>SUM(M46:O47)</f>
        <v>0</v>
      </c>
      <c r="N47" s="3"/>
      <c r="O47" s="3"/>
      <c r="R47" s="19"/>
      <c r="S47" s="19"/>
      <c r="T47" s="19"/>
      <c r="U47" s="19"/>
      <c r="V47" s="19"/>
    </row>
    <row r="48" spans="1:10" ht="33">
      <c r="A48" s="13" t="s">
        <v>21</v>
      </c>
      <c r="B48" s="15">
        <v>9251146</v>
      </c>
      <c r="C48" s="15">
        <v>9252142</v>
      </c>
      <c r="D48" s="15">
        <v>9251991</v>
      </c>
      <c r="E48" s="15">
        <v>9253793</v>
      </c>
      <c r="F48" s="16" t="s">
        <v>53</v>
      </c>
      <c r="G48" s="15" t="s">
        <v>27</v>
      </c>
      <c r="H48" s="16" t="s">
        <v>54</v>
      </c>
      <c r="J48" s="5"/>
    </row>
    <row r="49" spans="1:10" ht="16.5">
      <c r="A49" s="13" t="s">
        <v>9</v>
      </c>
      <c r="B49" s="15">
        <v>295</v>
      </c>
      <c r="C49" s="15">
        <v>700</v>
      </c>
      <c r="D49" s="15">
        <v>2491</v>
      </c>
      <c r="E49" s="15">
        <v>474</v>
      </c>
      <c r="F49" s="15">
        <v>1462</v>
      </c>
      <c r="G49" s="15">
        <f aca="true" t="shared" si="5" ref="G49:G57">SUM(B49:F49)</f>
        <v>5422</v>
      </c>
      <c r="H49" s="13" t="s">
        <v>71</v>
      </c>
      <c r="J49" s="5"/>
    </row>
    <row r="50" spans="1:10" ht="16.5">
      <c r="A50" s="13" t="s">
        <v>10</v>
      </c>
      <c r="B50" s="15">
        <v>243</v>
      </c>
      <c r="C50" s="15">
        <v>302</v>
      </c>
      <c r="D50" s="15">
        <v>1496</v>
      </c>
      <c r="E50" s="15">
        <v>292</v>
      </c>
      <c r="F50" s="15">
        <v>1013</v>
      </c>
      <c r="G50" s="15">
        <f t="shared" si="5"/>
        <v>3346</v>
      </c>
      <c r="H50" s="13" t="s">
        <v>72</v>
      </c>
      <c r="J50" s="5"/>
    </row>
    <row r="51" spans="1:10" ht="16.5">
      <c r="A51" s="13" t="s">
        <v>11</v>
      </c>
      <c r="B51" s="15">
        <v>327</v>
      </c>
      <c r="C51" s="15">
        <v>1164</v>
      </c>
      <c r="D51" s="15">
        <v>1720</v>
      </c>
      <c r="E51" s="15">
        <v>569</v>
      </c>
      <c r="F51" s="15">
        <v>1556</v>
      </c>
      <c r="G51" s="15">
        <f t="shared" si="5"/>
        <v>5336</v>
      </c>
      <c r="H51" s="13" t="s">
        <v>48</v>
      </c>
      <c r="J51" s="5"/>
    </row>
    <row r="52" spans="1:10" ht="16.5">
      <c r="A52" s="13" t="s">
        <v>12</v>
      </c>
      <c r="B52" s="15">
        <v>262</v>
      </c>
      <c r="C52" s="15">
        <v>1353</v>
      </c>
      <c r="D52" s="15">
        <v>1552</v>
      </c>
      <c r="E52" s="15">
        <v>589</v>
      </c>
      <c r="F52" s="15">
        <v>1301</v>
      </c>
      <c r="G52" s="15">
        <f t="shared" si="5"/>
        <v>5057</v>
      </c>
      <c r="H52" s="13" t="s">
        <v>50</v>
      </c>
      <c r="J52" s="5"/>
    </row>
    <row r="53" spans="1:10" ht="16.5">
      <c r="A53" s="13" t="s">
        <v>13</v>
      </c>
      <c r="B53" s="17">
        <v>351</v>
      </c>
      <c r="C53" s="17">
        <v>1431</v>
      </c>
      <c r="D53" s="17">
        <v>1495</v>
      </c>
      <c r="E53" s="17">
        <v>414</v>
      </c>
      <c r="F53" s="17">
        <v>1652</v>
      </c>
      <c r="G53" s="17">
        <f t="shared" si="5"/>
        <v>5343</v>
      </c>
      <c r="H53" s="13" t="s">
        <v>73</v>
      </c>
      <c r="J53" s="5"/>
    </row>
    <row r="54" spans="1:10" ht="16.5">
      <c r="A54" s="13" t="s">
        <v>14</v>
      </c>
      <c r="B54" s="15">
        <v>250</v>
      </c>
      <c r="C54" s="15">
        <v>1999</v>
      </c>
      <c r="D54" s="15">
        <v>1445</v>
      </c>
      <c r="E54" s="15">
        <v>443</v>
      </c>
      <c r="F54" s="17">
        <v>1390</v>
      </c>
      <c r="G54" s="15">
        <f t="shared" si="5"/>
        <v>5527</v>
      </c>
      <c r="H54" s="13" t="s">
        <v>52</v>
      </c>
      <c r="J54" s="5"/>
    </row>
    <row r="55" spans="1:10" ht="16.5">
      <c r="A55" s="13" t="s">
        <v>15</v>
      </c>
      <c r="B55" s="17">
        <v>267</v>
      </c>
      <c r="C55" s="17">
        <v>1465</v>
      </c>
      <c r="D55" s="17">
        <v>1574</v>
      </c>
      <c r="E55" s="17">
        <v>479</v>
      </c>
      <c r="F55" s="17">
        <v>1798</v>
      </c>
      <c r="G55" s="15">
        <f t="shared" si="5"/>
        <v>5583</v>
      </c>
      <c r="H55" s="13" t="s">
        <v>55</v>
      </c>
      <c r="J55" s="5"/>
    </row>
    <row r="56" spans="1:10" ht="16.5">
      <c r="A56" s="13" t="s">
        <v>16</v>
      </c>
      <c r="B56" s="17">
        <v>315</v>
      </c>
      <c r="C56" s="17">
        <v>668</v>
      </c>
      <c r="D56" s="17">
        <v>1933</v>
      </c>
      <c r="E56" s="17">
        <v>614</v>
      </c>
      <c r="F56" s="17">
        <v>1589</v>
      </c>
      <c r="G56" s="17">
        <f t="shared" si="5"/>
        <v>5119</v>
      </c>
      <c r="H56" s="13" t="s">
        <v>56</v>
      </c>
      <c r="J56" s="5"/>
    </row>
    <row r="57" spans="1:10" ht="16.5">
      <c r="A57" s="13" t="s">
        <v>17</v>
      </c>
      <c r="B57" s="15">
        <v>406</v>
      </c>
      <c r="C57" s="15">
        <v>883</v>
      </c>
      <c r="D57" s="15">
        <v>1713</v>
      </c>
      <c r="E57" s="17">
        <v>431</v>
      </c>
      <c r="F57" s="17">
        <v>1754</v>
      </c>
      <c r="G57" s="15">
        <f t="shared" si="5"/>
        <v>5187</v>
      </c>
      <c r="H57" s="13" t="s">
        <v>79</v>
      </c>
      <c r="J57" s="5"/>
    </row>
    <row r="58" spans="1:11" ht="16.5">
      <c r="A58" s="13" t="s">
        <v>18</v>
      </c>
      <c r="B58" s="15">
        <v>341</v>
      </c>
      <c r="C58" s="15">
        <v>1325</v>
      </c>
      <c r="D58" s="15">
        <v>4551</v>
      </c>
      <c r="E58" s="15">
        <v>431</v>
      </c>
      <c r="F58" s="15">
        <v>1290</v>
      </c>
      <c r="G58" s="15">
        <f>SUM(B58:F58)</f>
        <v>7938</v>
      </c>
      <c r="H58" s="13" t="s">
        <v>78</v>
      </c>
      <c r="I58" t="s">
        <v>80</v>
      </c>
      <c r="J58" s="5"/>
      <c r="K58" t="s">
        <v>81</v>
      </c>
    </row>
    <row r="59" spans="1:10" ht="16.5">
      <c r="A59" s="13" t="s">
        <v>19</v>
      </c>
      <c r="B59" s="15">
        <v>488</v>
      </c>
      <c r="C59" s="15">
        <v>1277</v>
      </c>
      <c r="D59" s="15">
        <v>3554</v>
      </c>
      <c r="E59" s="15">
        <v>667</v>
      </c>
      <c r="F59" s="15">
        <v>34</v>
      </c>
      <c r="G59" s="15">
        <f>SUM(B59:F59)</f>
        <v>6020</v>
      </c>
      <c r="H59" s="13" t="s">
        <v>83</v>
      </c>
      <c r="J59" s="5"/>
    </row>
    <row r="60" spans="1:10" ht="16.5">
      <c r="A60" s="13" t="s">
        <v>20</v>
      </c>
      <c r="B60" s="15">
        <v>360</v>
      </c>
      <c r="C60" s="15">
        <v>1161</v>
      </c>
      <c r="D60" s="15">
        <v>2358</v>
      </c>
      <c r="E60" s="15">
        <v>467</v>
      </c>
      <c r="F60" s="15">
        <v>566</v>
      </c>
      <c r="G60" s="15">
        <f>SUM(B60:F60)</f>
        <v>4912</v>
      </c>
      <c r="H60" s="15" t="s">
        <v>95</v>
      </c>
      <c r="J60" s="5"/>
    </row>
    <row r="61" ht="16.5">
      <c r="J61" s="5"/>
    </row>
    <row r="62" spans="1:10" ht="16.5">
      <c r="A62" s="14" t="s">
        <v>102</v>
      </c>
      <c r="B62" s="15"/>
      <c r="C62" s="15"/>
      <c r="D62" s="15"/>
      <c r="E62" s="15"/>
      <c r="F62" s="15"/>
      <c r="G62" s="15"/>
      <c r="H62" s="15"/>
      <c r="J62" s="5"/>
    </row>
    <row r="63" spans="1:10" ht="33">
      <c r="A63" s="13" t="s">
        <v>21</v>
      </c>
      <c r="B63" s="15">
        <v>9251146</v>
      </c>
      <c r="C63" s="15">
        <v>9252142</v>
      </c>
      <c r="D63" s="15">
        <v>9251991</v>
      </c>
      <c r="E63" s="15">
        <v>9253793</v>
      </c>
      <c r="F63" s="16" t="s">
        <v>53</v>
      </c>
      <c r="G63" s="15" t="s">
        <v>27</v>
      </c>
      <c r="H63" s="16" t="s">
        <v>54</v>
      </c>
      <c r="J63" s="5"/>
    </row>
    <row r="64" spans="1:10" ht="18.75" customHeight="1">
      <c r="A64" s="13" t="s">
        <v>9</v>
      </c>
      <c r="B64" s="15">
        <v>324</v>
      </c>
      <c r="C64" s="15">
        <v>1604</v>
      </c>
      <c r="D64" s="15">
        <v>1953</v>
      </c>
      <c r="E64" s="15">
        <v>429</v>
      </c>
      <c r="F64" s="15">
        <v>1493</v>
      </c>
      <c r="G64" s="15">
        <f>SUM(B64:F64)</f>
        <v>5803</v>
      </c>
      <c r="H64" s="13" t="s">
        <v>71</v>
      </c>
      <c r="J64" s="5"/>
    </row>
    <row r="65" spans="1:10" ht="18.75" customHeight="1">
      <c r="A65" s="13" t="s">
        <v>10</v>
      </c>
      <c r="B65" s="15">
        <v>224</v>
      </c>
      <c r="C65" s="15">
        <v>740</v>
      </c>
      <c r="D65" s="15">
        <v>1345</v>
      </c>
      <c r="E65" s="15">
        <v>391</v>
      </c>
      <c r="F65" s="15">
        <v>859</v>
      </c>
      <c r="G65" s="15">
        <f aca="true" t="shared" si="6" ref="G65:G72">SUM(B65:F65)</f>
        <v>3559</v>
      </c>
      <c r="H65" s="13" t="s">
        <v>72</v>
      </c>
      <c r="J65" s="5"/>
    </row>
    <row r="66" spans="1:10" ht="18.75" customHeight="1">
      <c r="A66" s="13" t="s">
        <v>11</v>
      </c>
      <c r="B66" s="15">
        <v>266</v>
      </c>
      <c r="C66" s="15">
        <v>1156</v>
      </c>
      <c r="D66" s="15">
        <v>1651</v>
      </c>
      <c r="E66" s="15">
        <v>406</v>
      </c>
      <c r="F66" s="15">
        <v>708</v>
      </c>
      <c r="G66" s="15">
        <f t="shared" si="6"/>
        <v>4187</v>
      </c>
      <c r="H66" s="13" t="s">
        <v>48</v>
      </c>
      <c r="J66" s="5"/>
    </row>
    <row r="67" spans="1:10" ht="18.75" customHeight="1">
      <c r="A67" s="13" t="s">
        <v>12</v>
      </c>
      <c r="B67" s="15">
        <v>298</v>
      </c>
      <c r="C67" s="15">
        <v>710</v>
      </c>
      <c r="D67" s="15">
        <v>1756</v>
      </c>
      <c r="E67" s="15">
        <v>434</v>
      </c>
      <c r="F67" s="15">
        <v>1030</v>
      </c>
      <c r="G67" s="15">
        <f t="shared" si="6"/>
        <v>4228</v>
      </c>
      <c r="H67" s="13" t="s">
        <v>50</v>
      </c>
      <c r="J67" s="5"/>
    </row>
    <row r="68" spans="1:10" ht="18.75" customHeight="1">
      <c r="A68" s="13" t="s">
        <v>13</v>
      </c>
      <c r="B68" s="17">
        <v>288</v>
      </c>
      <c r="C68" s="17">
        <v>1011</v>
      </c>
      <c r="D68" s="17">
        <v>1855</v>
      </c>
      <c r="E68" s="17">
        <v>542</v>
      </c>
      <c r="F68" s="17">
        <v>1361</v>
      </c>
      <c r="G68" s="17">
        <f t="shared" si="6"/>
        <v>5057</v>
      </c>
      <c r="H68" s="13" t="s">
        <v>73</v>
      </c>
      <c r="J68" s="5"/>
    </row>
    <row r="69" spans="1:10" ht="18.75" customHeight="1">
      <c r="A69" s="13" t="s">
        <v>14</v>
      </c>
      <c r="B69" s="15">
        <v>282</v>
      </c>
      <c r="C69" s="15">
        <v>967</v>
      </c>
      <c r="D69" s="15">
        <v>2068</v>
      </c>
      <c r="E69" s="15">
        <v>486</v>
      </c>
      <c r="F69" s="17">
        <v>1205</v>
      </c>
      <c r="G69" s="15">
        <f t="shared" si="6"/>
        <v>5008</v>
      </c>
      <c r="H69" s="13" t="s">
        <v>52</v>
      </c>
      <c r="J69" s="5"/>
    </row>
    <row r="70" spans="1:10" ht="18.75" customHeight="1">
      <c r="A70" s="13" t="s">
        <v>15</v>
      </c>
      <c r="B70" s="17">
        <v>266</v>
      </c>
      <c r="C70" s="17">
        <v>983</v>
      </c>
      <c r="D70" s="17">
        <v>2073</v>
      </c>
      <c r="E70" s="17">
        <v>452</v>
      </c>
      <c r="F70" s="17">
        <v>1345</v>
      </c>
      <c r="G70" s="15">
        <f t="shared" si="6"/>
        <v>5119</v>
      </c>
      <c r="H70" s="13" t="s">
        <v>55</v>
      </c>
      <c r="J70" s="5"/>
    </row>
    <row r="71" spans="1:8" ht="18.75" customHeight="1">
      <c r="A71" s="13" t="s">
        <v>16</v>
      </c>
      <c r="B71" s="17">
        <v>245</v>
      </c>
      <c r="C71" s="17">
        <v>1434</v>
      </c>
      <c r="D71" s="17">
        <v>1803</v>
      </c>
      <c r="E71" s="17">
        <v>401</v>
      </c>
      <c r="F71" s="17">
        <v>1189</v>
      </c>
      <c r="G71" s="17">
        <f t="shared" si="6"/>
        <v>5072</v>
      </c>
      <c r="H71" s="13" t="s">
        <v>56</v>
      </c>
    </row>
    <row r="72" spans="1:8" ht="18.75" customHeight="1">
      <c r="A72" s="13" t="s">
        <v>17</v>
      </c>
      <c r="B72" s="15">
        <v>259</v>
      </c>
      <c r="C72" s="15">
        <v>1553</v>
      </c>
      <c r="D72" s="15">
        <v>2407</v>
      </c>
      <c r="E72" s="17">
        <v>439</v>
      </c>
      <c r="F72" s="17">
        <v>1645</v>
      </c>
      <c r="G72" s="15">
        <f t="shared" si="6"/>
        <v>6303</v>
      </c>
      <c r="H72" s="13" t="s">
        <v>79</v>
      </c>
    </row>
    <row r="73" spans="1:8" ht="18.75" customHeight="1">
      <c r="A73" s="13" t="s">
        <v>18</v>
      </c>
      <c r="B73" s="15">
        <v>265</v>
      </c>
      <c r="C73" s="15">
        <v>1225</v>
      </c>
      <c r="D73" s="15">
        <v>2280</v>
      </c>
      <c r="E73" s="15">
        <v>574</v>
      </c>
      <c r="F73" s="15">
        <v>1530</v>
      </c>
      <c r="G73" s="15">
        <f>SUM(B73:F73)</f>
        <v>5874</v>
      </c>
      <c r="H73" s="13" t="s">
        <v>78</v>
      </c>
    </row>
    <row r="74" spans="1:8" ht="18.75" customHeight="1">
      <c r="A74" s="13" t="s">
        <v>19</v>
      </c>
      <c r="B74" s="15">
        <v>259</v>
      </c>
      <c r="C74" s="15">
        <v>1304</v>
      </c>
      <c r="D74" s="15">
        <v>2079</v>
      </c>
      <c r="E74" s="15">
        <v>497</v>
      </c>
      <c r="F74" s="15">
        <v>1274</v>
      </c>
      <c r="G74" s="15">
        <f>SUM(B74:F74)</f>
        <v>5413</v>
      </c>
      <c r="H74" s="13" t="s">
        <v>83</v>
      </c>
    </row>
    <row r="75" spans="1:8" ht="18.75" customHeight="1">
      <c r="A75" s="13" t="s">
        <v>20</v>
      </c>
      <c r="B75" s="15">
        <v>327</v>
      </c>
      <c r="C75" s="15">
        <v>1067</v>
      </c>
      <c r="D75" s="15">
        <v>2358</v>
      </c>
      <c r="E75" s="15">
        <v>1085</v>
      </c>
      <c r="F75" s="15">
        <v>1757</v>
      </c>
      <c r="G75" s="15">
        <f>SUM(B75:F75)</f>
        <v>6594</v>
      </c>
      <c r="H75" s="15" t="s">
        <v>95</v>
      </c>
    </row>
    <row r="77" spans="1:10" ht="16.5">
      <c r="A77" s="14" t="s">
        <v>103</v>
      </c>
      <c r="B77" s="15"/>
      <c r="C77" s="15"/>
      <c r="D77" s="15"/>
      <c r="E77" s="15"/>
      <c r="F77" s="15"/>
      <c r="G77" s="15"/>
      <c r="H77" s="15"/>
      <c r="J77" s="5"/>
    </row>
    <row r="78" spans="1:10" ht="33">
      <c r="A78" s="13" t="s">
        <v>21</v>
      </c>
      <c r="B78" s="15">
        <v>9251146</v>
      </c>
      <c r="C78" s="15">
        <v>9252142</v>
      </c>
      <c r="D78" s="15">
        <v>9251991</v>
      </c>
      <c r="E78" s="15">
        <v>9253793</v>
      </c>
      <c r="F78" s="16" t="s">
        <v>53</v>
      </c>
      <c r="G78" s="15" t="s">
        <v>27</v>
      </c>
      <c r="H78" s="16" t="s">
        <v>54</v>
      </c>
      <c r="J78" s="5"/>
    </row>
    <row r="79" spans="1:10" ht="18.75" customHeight="1">
      <c r="A79" s="13" t="s">
        <v>9</v>
      </c>
      <c r="B79" s="15">
        <v>248</v>
      </c>
      <c r="C79" s="15">
        <v>933</v>
      </c>
      <c r="D79" s="15">
        <v>1345</v>
      </c>
      <c r="E79" s="15">
        <v>1285</v>
      </c>
      <c r="F79" s="15">
        <v>0</v>
      </c>
      <c r="G79" s="15">
        <f>SUM(B79:F79)</f>
        <v>3811</v>
      </c>
      <c r="H79" s="13" t="s">
        <v>104</v>
      </c>
      <c r="J79" s="5"/>
    </row>
    <row r="80" spans="1:10" ht="18.75" customHeight="1">
      <c r="A80" s="13" t="s">
        <v>10</v>
      </c>
      <c r="B80" s="15">
        <v>277</v>
      </c>
      <c r="C80" s="15">
        <v>1002</v>
      </c>
      <c r="D80" s="15">
        <v>1796</v>
      </c>
      <c r="E80" s="15">
        <v>1795</v>
      </c>
      <c r="F80" s="15">
        <v>0</v>
      </c>
      <c r="G80" s="15">
        <f aca="true" t="shared" si="7" ref="G80:G90">SUM(B80:F80)</f>
        <v>4870</v>
      </c>
      <c r="H80" s="13" t="s">
        <v>72</v>
      </c>
      <c r="J80" s="5"/>
    </row>
    <row r="81" spans="1:10" ht="18.75" customHeight="1">
      <c r="A81" s="13" t="s">
        <v>11</v>
      </c>
      <c r="B81" s="15">
        <v>264</v>
      </c>
      <c r="C81" s="15">
        <v>1264</v>
      </c>
      <c r="D81" s="15">
        <v>2186</v>
      </c>
      <c r="E81" s="15">
        <v>1969</v>
      </c>
      <c r="F81" s="15">
        <v>0</v>
      </c>
      <c r="G81" s="15">
        <f t="shared" si="7"/>
        <v>5683</v>
      </c>
      <c r="H81" s="13" t="s">
        <v>48</v>
      </c>
      <c r="J81" s="5"/>
    </row>
    <row r="82" spans="1:10" ht="18.75" customHeight="1">
      <c r="A82" s="13" t="s">
        <v>12</v>
      </c>
      <c r="B82" s="15">
        <v>278</v>
      </c>
      <c r="C82" s="15">
        <v>998</v>
      </c>
      <c r="D82" s="15">
        <v>2298</v>
      </c>
      <c r="E82" s="15">
        <v>2413</v>
      </c>
      <c r="F82" s="15">
        <v>0</v>
      </c>
      <c r="G82" s="15">
        <f t="shared" si="7"/>
        <v>5987</v>
      </c>
      <c r="H82" s="13" t="s">
        <v>50</v>
      </c>
      <c r="J82" s="5"/>
    </row>
    <row r="83" spans="1:10" ht="18.75" customHeight="1">
      <c r="A83" s="13" t="s">
        <v>13</v>
      </c>
      <c r="B83" s="17">
        <v>234</v>
      </c>
      <c r="C83" s="17">
        <v>1073</v>
      </c>
      <c r="D83" s="17">
        <v>810</v>
      </c>
      <c r="E83" s="17">
        <v>666</v>
      </c>
      <c r="F83" s="17">
        <v>2023</v>
      </c>
      <c r="G83" s="15">
        <f t="shared" si="7"/>
        <v>4806</v>
      </c>
      <c r="H83" s="13" t="s">
        <v>73</v>
      </c>
      <c r="J83" s="5"/>
    </row>
    <row r="84" spans="1:10" ht="18.75" customHeight="1">
      <c r="A84" s="13" t="s">
        <v>14</v>
      </c>
      <c r="B84" s="15">
        <v>267</v>
      </c>
      <c r="C84" s="15">
        <v>1192</v>
      </c>
      <c r="D84" s="15">
        <v>306</v>
      </c>
      <c r="E84" s="15">
        <v>322</v>
      </c>
      <c r="F84" s="17">
        <v>3535</v>
      </c>
      <c r="G84" s="15">
        <f t="shared" si="7"/>
        <v>5622</v>
      </c>
      <c r="H84" s="13" t="s">
        <v>52</v>
      </c>
      <c r="J84" s="5"/>
    </row>
    <row r="85" spans="1:10" ht="18.75" customHeight="1">
      <c r="A85" s="13" t="s">
        <v>15</v>
      </c>
      <c r="B85" s="17">
        <v>251</v>
      </c>
      <c r="C85" s="17">
        <v>1084</v>
      </c>
      <c r="D85" s="17">
        <v>302</v>
      </c>
      <c r="E85" s="17">
        <v>289</v>
      </c>
      <c r="F85" s="17">
        <v>2517</v>
      </c>
      <c r="G85" s="15">
        <f t="shared" si="7"/>
        <v>4443</v>
      </c>
      <c r="H85" s="13" t="s">
        <v>55</v>
      </c>
      <c r="J85" s="5"/>
    </row>
    <row r="86" spans="1:8" ht="18.75" customHeight="1">
      <c r="A86" s="13" t="s">
        <v>16</v>
      </c>
      <c r="B86" s="17">
        <v>284</v>
      </c>
      <c r="C86" s="17">
        <v>1744</v>
      </c>
      <c r="D86" s="17">
        <v>290</v>
      </c>
      <c r="E86" s="17">
        <v>266</v>
      </c>
      <c r="F86" s="17">
        <v>2517</v>
      </c>
      <c r="G86" s="15">
        <f t="shared" si="7"/>
        <v>5101</v>
      </c>
      <c r="H86" s="13" t="s">
        <v>56</v>
      </c>
    </row>
    <row r="87" spans="1:8" ht="18.75" customHeight="1">
      <c r="A87" s="13" t="s">
        <v>17</v>
      </c>
      <c r="B87" s="15">
        <v>319</v>
      </c>
      <c r="C87" s="15">
        <v>1813</v>
      </c>
      <c r="D87" s="15">
        <v>297</v>
      </c>
      <c r="E87" s="17">
        <v>283</v>
      </c>
      <c r="F87" s="17">
        <v>3177</v>
      </c>
      <c r="G87" s="15">
        <f t="shared" si="7"/>
        <v>5889</v>
      </c>
      <c r="H87" s="13" t="s">
        <v>79</v>
      </c>
    </row>
    <row r="88" spans="1:8" ht="18.75" customHeight="1">
      <c r="A88" s="13" t="s">
        <v>18</v>
      </c>
      <c r="B88" s="15">
        <v>293</v>
      </c>
      <c r="C88" s="15">
        <v>2119</v>
      </c>
      <c r="D88" s="15">
        <v>307</v>
      </c>
      <c r="E88" s="15">
        <v>271</v>
      </c>
      <c r="F88" s="15">
        <v>2767</v>
      </c>
      <c r="G88" s="15">
        <f t="shared" si="7"/>
        <v>5757</v>
      </c>
      <c r="H88" s="13" t="s">
        <v>78</v>
      </c>
    </row>
    <row r="89" spans="1:8" ht="18.75" customHeight="1">
      <c r="A89" s="13" t="s">
        <v>19</v>
      </c>
      <c r="B89" s="15">
        <v>346</v>
      </c>
      <c r="C89" s="15">
        <v>2834</v>
      </c>
      <c r="D89" s="15">
        <v>623</v>
      </c>
      <c r="E89" s="15">
        <v>657</v>
      </c>
      <c r="F89" s="15">
        <v>1151</v>
      </c>
      <c r="G89" s="15">
        <f t="shared" si="7"/>
        <v>5611</v>
      </c>
      <c r="H89" s="13" t="s">
        <v>83</v>
      </c>
    </row>
    <row r="90" spans="1:8" ht="18.75" customHeight="1">
      <c r="A90" s="13" t="s">
        <v>20</v>
      </c>
      <c r="B90" s="15">
        <v>276</v>
      </c>
      <c r="C90" s="15">
        <v>3094</v>
      </c>
      <c r="D90" s="15">
        <v>1631</v>
      </c>
      <c r="E90" s="15">
        <v>925</v>
      </c>
      <c r="F90" s="15">
        <v>0</v>
      </c>
      <c r="G90" s="15">
        <f t="shared" si="7"/>
        <v>5926</v>
      </c>
      <c r="H90" s="15" t="s">
        <v>107</v>
      </c>
    </row>
    <row r="93" spans="1:10" ht="16.5">
      <c r="A93" s="14" t="s">
        <v>108</v>
      </c>
      <c r="B93" s="15"/>
      <c r="C93" s="15"/>
      <c r="D93" s="15"/>
      <c r="E93" s="15"/>
      <c r="F93" s="15"/>
      <c r="G93" s="15"/>
      <c r="H93" s="15"/>
      <c r="J93" s="5"/>
    </row>
    <row r="94" spans="1:10" ht="33">
      <c r="A94" s="13" t="s">
        <v>21</v>
      </c>
      <c r="B94" s="15">
        <v>9251146</v>
      </c>
      <c r="C94" s="15">
        <v>9252142</v>
      </c>
      <c r="D94" s="15">
        <v>9251991</v>
      </c>
      <c r="E94" s="15">
        <v>9253793</v>
      </c>
      <c r="F94" s="16" t="s">
        <v>53</v>
      </c>
      <c r="G94" s="15" t="s">
        <v>27</v>
      </c>
      <c r="H94" s="16" t="s">
        <v>54</v>
      </c>
      <c r="J94" s="5"/>
    </row>
    <row r="95" spans="1:10" ht="18.75" customHeight="1">
      <c r="A95" s="13" t="s">
        <v>9</v>
      </c>
      <c r="B95" s="15">
        <v>248</v>
      </c>
      <c r="C95" s="15">
        <v>933</v>
      </c>
      <c r="D95" s="15">
        <v>1345</v>
      </c>
      <c r="E95" s="15">
        <v>1285</v>
      </c>
      <c r="F95" s="15">
        <v>0</v>
      </c>
      <c r="G95" s="15">
        <f>SUM(B95:F95)</f>
        <v>3811</v>
      </c>
      <c r="H95" s="13" t="s">
        <v>104</v>
      </c>
      <c r="J95" s="5"/>
    </row>
    <row r="96" spans="1:10" ht="18.75" customHeight="1">
      <c r="A96" s="13" t="s">
        <v>10</v>
      </c>
      <c r="B96" s="15">
        <v>260</v>
      </c>
      <c r="C96" s="15">
        <v>2392</v>
      </c>
      <c r="D96" s="15">
        <v>1577</v>
      </c>
      <c r="E96" s="15">
        <v>1188</v>
      </c>
      <c r="F96" s="15">
        <v>0</v>
      </c>
      <c r="G96" s="15">
        <f aca="true" t="shared" si="8" ref="G96:G106">SUM(B96:F96)</f>
        <v>5417</v>
      </c>
      <c r="H96" s="13" t="s">
        <v>72</v>
      </c>
      <c r="J96" s="5"/>
    </row>
    <row r="97" spans="1:10" ht="18.75" customHeight="1">
      <c r="A97" s="13" t="s">
        <v>11</v>
      </c>
      <c r="B97" s="15">
        <v>248</v>
      </c>
      <c r="C97" s="15">
        <v>1834</v>
      </c>
      <c r="D97" s="15">
        <v>1335</v>
      </c>
      <c r="E97" s="15">
        <v>918</v>
      </c>
      <c r="F97" s="15">
        <v>0</v>
      </c>
      <c r="G97" s="15">
        <f t="shared" si="8"/>
        <v>4335</v>
      </c>
      <c r="H97" s="13" t="s">
        <v>48</v>
      </c>
      <c r="J97" s="5"/>
    </row>
    <row r="98" spans="1:10" ht="18.75" customHeight="1">
      <c r="A98" s="13" t="s">
        <v>12</v>
      </c>
      <c r="B98" s="15">
        <v>261</v>
      </c>
      <c r="C98" s="15">
        <v>2369</v>
      </c>
      <c r="D98" s="15">
        <v>2053</v>
      </c>
      <c r="E98" s="15">
        <v>1996</v>
      </c>
      <c r="F98" s="15">
        <v>0</v>
      </c>
      <c r="G98" s="15">
        <f t="shared" si="8"/>
        <v>6679</v>
      </c>
      <c r="H98" s="13" t="s">
        <v>50</v>
      </c>
      <c r="J98" s="5"/>
    </row>
    <row r="99" spans="1:10" ht="18.75" customHeight="1">
      <c r="A99" s="13" t="s">
        <v>13</v>
      </c>
      <c r="B99" s="17">
        <v>274</v>
      </c>
      <c r="C99" s="17">
        <v>2101</v>
      </c>
      <c r="D99" s="17">
        <v>2039</v>
      </c>
      <c r="E99" s="17">
        <v>1410</v>
      </c>
      <c r="F99" s="17">
        <v>0</v>
      </c>
      <c r="G99" s="15">
        <f t="shared" si="8"/>
        <v>5824</v>
      </c>
      <c r="H99" s="13" t="s">
        <v>73</v>
      </c>
      <c r="J99" s="5"/>
    </row>
    <row r="100" spans="1:10" ht="18.75" customHeight="1">
      <c r="A100" s="13" t="s">
        <v>14</v>
      </c>
      <c r="B100" s="15">
        <v>255</v>
      </c>
      <c r="C100" s="15">
        <v>2418</v>
      </c>
      <c r="D100" s="15">
        <v>2024</v>
      </c>
      <c r="E100" s="15">
        <v>1605</v>
      </c>
      <c r="F100" s="17">
        <v>0</v>
      </c>
      <c r="G100" s="15">
        <f t="shared" si="8"/>
        <v>6302</v>
      </c>
      <c r="H100" s="13" t="s">
        <v>52</v>
      </c>
      <c r="J100" s="5"/>
    </row>
    <row r="101" spans="1:10" ht="18.75" customHeight="1">
      <c r="A101" s="13" t="s">
        <v>15</v>
      </c>
      <c r="B101" s="17">
        <v>307</v>
      </c>
      <c r="C101" s="17">
        <v>2428</v>
      </c>
      <c r="D101" s="17">
        <v>2367</v>
      </c>
      <c r="E101" s="17">
        <v>2081</v>
      </c>
      <c r="F101" s="17">
        <v>0</v>
      </c>
      <c r="G101" s="15">
        <f t="shared" si="8"/>
        <v>7183</v>
      </c>
      <c r="H101" s="13" t="s">
        <v>55</v>
      </c>
      <c r="J101" s="5"/>
    </row>
    <row r="102" spans="1:8" ht="18.75" customHeight="1">
      <c r="A102" s="13" t="s">
        <v>16</v>
      </c>
      <c r="B102" s="17">
        <v>267</v>
      </c>
      <c r="C102" s="17">
        <v>1359</v>
      </c>
      <c r="D102" s="17">
        <v>1663</v>
      </c>
      <c r="E102" s="17">
        <v>1598</v>
      </c>
      <c r="F102" s="17">
        <v>0</v>
      </c>
      <c r="G102" s="15">
        <f t="shared" si="8"/>
        <v>4887</v>
      </c>
      <c r="H102" s="13" t="s">
        <v>56</v>
      </c>
    </row>
    <row r="103" spans="1:8" ht="18.75" customHeight="1">
      <c r="A103" s="13" t="s">
        <v>17</v>
      </c>
      <c r="B103" s="15">
        <v>287</v>
      </c>
      <c r="C103" s="15">
        <v>2766</v>
      </c>
      <c r="D103" s="15">
        <v>2284</v>
      </c>
      <c r="E103" s="17">
        <v>1649</v>
      </c>
      <c r="F103" s="17">
        <v>0</v>
      </c>
      <c r="G103" s="15">
        <f t="shared" si="8"/>
        <v>6986</v>
      </c>
      <c r="H103" s="13" t="s">
        <v>79</v>
      </c>
    </row>
    <row r="104" spans="1:8" ht="18.75" customHeight="1">
      <c r="A104" s="13" t="s">
        <v>18</v>
      </c>
      <c r="B104" s="67">
        <v>250</v>
      </c>
      <c r="C104" s="67">
        <v>2259</v>
      </c>
      <c r="D104" s="67">
        <v>2224</v>
      </c>
      <c r="E104" s="67">
        <v>1771</v>
      </c>
      <c r="F104" s="15">
        <v>0</v>
      </c>
      <c r="G104" s="15">
        <f t="shared" si="8"/>
        <v>6504</v>
      </c>
      <c r="H104" s="13" t="s">
        <v>78</v>
      </c>
    </row>
    <row r="105" spans="1:8" ht="18.75" customHeight="1">
      <c r="A105" s="13" t="s">
        <v>19</v>
      </c>
      <c r="B105" s="15">
        <v>288</v>
      </c>
      <c r="C105" s="15">
        <v>2140</v>
      </c>
      <c r="D105" s="15">
        <v>2469</v>
      </c>
      <c r="E105" s="15">
        <v>1797</v>
      </c>
      <c r="F105" s="15">
        <v>0</v>
      </c>
      <c r="G105" s="15">
        <f t="shared" si="8"/>
        <v>6694</v>
      </c>
      <c r="H105" s="13" t="s">
        <v>83</v>
      </c>
    </row>
    <row r="106" spans="1:8" ht="18.75" customHeight="1">
      <c r="A106" s="13" t="s">
        <v>20</v>
      </c>
      <c r="B106" s="15">
        <v>130</v>
      </c>
      <c r="C106" s="15">
        <v>1215</v>
      </c>
      <c r="D106" s="15">
        <v>2048</v>
      </c>
      <c r="E106" s="15">
        <v>2181</v>
      </c>
      <c r="F106" s="15">
        <v>0</v>
      </c>
      <c r="G106" s="15">
        <f t="shared" si="8"/>
        <v>5574</v>
      </c>
      <c r="H106" s="15" t="s">
        <v>107</v>
      </c>
    </row>
    <row r="109" spans="1:8" ht="16.5">
      <c r="A109" s="14" t="s">
        <v>112</v>
      </c>
      <c r="B109" s="15"/>
      <c r="C109" s="15"/>
      <c r="D109" s="15"/>
      <c r="E109" s="15"/>
      <c r="F109" s="15"/>
      <c r="G109" s="15"/>
      <c r="H109" s="15"/>
    </row>
    <row r="110" spans="1:8" ht="16.5">
      <c r="A110" s="13" t="s">
        <v>21</v>
      </c>
      <c r="B110" s="15">
        <v>9251146</v>
      </c>
      <c r="C110" s="15">
        <v>9252142</v>
      </c>
      <c r="D110" s="15">
        <v>9251991</v>
      </c>
      <c r="E110" s="15">
        <v>9253793</v>
      </c>
      <c r="F110" s="16" t="s">
        <v>53</v>
      </c>
      <c r="G110" s="15" t="s">
        <v>27</v>
      </c>
      <c r="H110" s="16" t="s">
        <v>116</v>
      </c>
    </row>
    <row r="111" spans="1:8" ht="16.5">
      <c r="A111" s="13" t="s">
        <v>9</v>
      </c>
      <c r="B111" s="15">
        <v>266</v>
      </c>
      <c r="C111" s="15">
        <v>1475</v>
      </c>
      <c r="D111" s="15">
        <v>1707</v>
      </c>
      <c r="E111" s="15">
        <v>1468</v>
      </c>
      <c r="F111" s="15">
        <v>0</v>
      </c>
      <c r="G111" s="15">
        <f>SUM(B111:F111)</f>
        <v>4916</v>
      </c>
      <c r="H111" s="13" t="s">
        <v>104</v>
      </c>
    </row>
    <row r="112" spans="1:8" ht="16.5">
      <c r="A112" s="13" t="s">
        <v>10</v>
      </c>
      <c r="B112" s="15">
        <v>243</v>
      </c>
      <c r="C112" s="15">
        <v>1579</v>
      </c>
      <c r="D112" s="15">
        <v>1440</v>
      </c>
      <c r="E112" s="15">
        <v>1212</v>
      </c>
      <c r="F112" s="15">
        <v>0</v>
      </c>
      <c r="G112" s="15">
        <f aca="true" t="shared" si="9" ref="G112:G122">SUM(B112:F112)</f>
        <v>4474</v>
      </c>
      <c r="H112" s="13" t="s">
        <v>72</v>
      </c>
    </row>
    <row r="113" spans="1:8" ht="16.5">
      <c r="A113" s="13" t="s">
        <v>11</v>
      </c>
      <c r="B113" s="15">
        <v>261</v>
      </c>
      <c r="C113" s="15">
        <v>1708</v>
      </c>
      <c r="D113" s="15">
        <v>1998</v>
      </c>
      <c r="E113" s="15">
        <v>1502</v>
      </c>
      <c r="F113" s="15">
        <v>0</v>
      </c>
      <c r="G113" s="15">
        <f t="shared" si="9"/>
        <v>5469</v>
      </c>
      <c r="H113" s="13" t="s">
        <v>48</v>
      </c>
    </row>
    <row r="114" spans="1:8" ht="16.5">
      <c r="A114" s="13" t="s">
        <v>12</v>
      </c>
      <c r="B114" s="15">
        <v>258</v>
      </c>
      <c r="C114" s="15">
        <v>1827</v>
      </c>
      <c r="D114" s="15">
        <v>1551</v>
      </c>
      <c r="E114" s="15">
        <v>1321</v>
      </c>
      <c r="F114" s="15">
        <v>0</v>
      </c>
      <c r="G114" s="15">
        <f t="shared" si="9"/>
        <v>4957</v>
      </c>
      <c r="H114" s="13" t="s">
        <v>50</v>
      </c>
    </row>
    <row r="115" spans="1:8" ht="16.5">
      <c r="A115" s="13" t="s">
        <v>13</v>
      </c>
      <c r="B115" s="17">
        <v>273</v>
      </c>
      <c r="C115" s="17">
        <v>2386</v>
      </c>
      <c r="D115" s="17">
        <v>1715</v>
      </c>
      <c r="E115" s="17">
        <v>1301</v>
      </c>
      <c r="F115" s="17">
        <v>0</v>
      </c>
      <c r="G115" s="15">
        <f t="shared" si="9"/>
        <v>5675</v>
      </c>
      <c r="H115" s="13" t="s">
        <v>73</v>
      </c>
    </row>
    <row r="116" spans="1:8" ht="16.5">
      <c r="A116" s="13" t="s">
        <v>14</v>
      </c>
      <c r="B116" s="15">
        <v>425</v>
      </c>
      <c r="C116" s="15">
        <v>2056</v>
      </c>
      <c r="D116" s="15">
        <v>2139</v>
      </c>
      <c r="E116" s="15">
        <v>1781</v>
      </c>
      <c r="F116" s="17">
        <v>0</v>
      </c>
      <c r="G116" s="15">
        <f t="shared" si="9"/>
        <v>6401</v>
      </c>
      <c r="H116" s="13" t="s">
        <v>52</v>
      </c>
    </row>
    <row r="117" spans="1:8" ht="16.5">
      <c r="A117" s="13" t="s">
        <v>15</v>
      </c>
      <c r="B117" s="17">
        <v>259</v>
      </c>
      <c r="C117" s="17">
        <v>957</v>
      </c>
      <c r="D117" s="17">
        <v>1415</v>
      </c>
      <c r="E117" s="17">
        <v>1163</v>
      </c>
      <c r="F117" s="17">
        <v>0</v>
      </c>
      <c r="G117" s="15">
        <f t="shared" si="9"/>
        <v>3794</v>
      </c>
      <c r="H117" s="13" t="s">
        <v>55</v>
      </c>
    </row>
    <row r="118" spans="1:8" ht="16.5">
      <c r="A118" s="13" t="s">
        <v>16</v>
      </c>
      <c r="B118" s="17">
        <v>247</v>
      </c>
      <c r="C118" s="17">
        <v>927</v>
      </c>
      <c r="D118" s="17">
        <v>1828</v>
      </c>
      <c r="E118" s="17">
        <v>1987</v>
      </c>
      <c r="F118" s="17">
        <v>0</v>
      </c>
      <c r="G118" s="15">
        <f t="shared" si="9"/>
        <v>4989</v>
      </c>
      <c r="H118" s="13" t="s">
        <v>56</v>
      </c>
    </row>
    <row r="119" spans="1:8" ht="16.5">
      <c r="A119" s="13" t="s">
        <v>17</v>
      </c>
      <c r="B119" s="15">
        <v>272</v>
      </c>
      <c r="C119" s="15">
        <v>2199</v>
      </c>
      <c r="D119" s="15">
        <v>2272</v>
      </c>
      <c r="E119" s="17">
        <v>2059</v>
      </c>
      <c r="F119" s="17">
        <v>0</v>
      </c>
      <c r="G119" s="15">
        <f t="shared" si="9"/>
        <v>6802</v>
      </c>
      <c r="H119" s="13" t="s">
        <v>79</v>
      </c>
    </row>
    <row r="120" spans="1:8" ht="16.5">
      <c r="A120" s="13" t="s">
        <v>18</v>
      </c>
      <c r="B120" s="11">
        <v>276</v>
      </c>
      <c r="C120" s="11">
        <v>1467</v>
      </c>
      <c r="D120" s="11">
        <v>2091</v>
      </c>
      <c r="E120" s="11">
        <v>2018</v>
      </c>
      <c r="F120" s="15">
        <v>0</v>
      </c>
      <c r="G120" s="15">
        <f t="shared" si="9"/>
        <v>5852</v>
      </c>
      <c r="H120" s="13" t="s">
        <v>78</v>
      </c>
    </row>
    <row r="121" spans="1:8" ht="16.5">
      <c r="A121" s="13" t="s">
        <v>19</v>
      </c>
      <c r="B121" s="15">
        <v>303</v>
      </c>
      <c r="C121" s="15">
        <v>1293</v>
      </c>
      <c r="D121" s="15">
        <v>1727</v>
      </c>
      <c r="E121" s="15">
        <v>1653</v>
      </c>
      <c r="F121" s="15">
        <v>0</v>
      </c>
      <c r="G121" s="15">
        <f t="shared" si="9"/>
        <v>4976</v>
      </c>
      <c r="H121" s="13" t="s">
        <v>83</v>
      </c>
    </row>
    <row r="122" spans="1:8" ht="16.5">
      <c r="A122" s="13" t="s">
        <v>20</v>
      </c>
      <c r="B122" s="15"/>
      <c r="C122" s="15"/>
      <c r="D122" s="15"/>
      <c r="E122" s="15"/>
      <c r="F122" s="15">
        <v>0</v>
      </c>
      <c r="G122" s="15">
        <f t="shared" si="9"/>
        <v>0</v>
      </c>
      <c r="H122" s="15" t="s">
        <v>107</v>
      </c>
    </row>
  </sheetData>
  <mergeCells count="3">
    <mergeCell ref="B16:F16"/>
    <mergeCell ref="J32:O32"/>
    <mergeCell ref="K33:N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7">
      <selection activeCell="E24" sqref="E24"/>
    </sheetView>
  </sheetViews>
  <sheetFormatPr defaultColWidth="9.00390625" defaultRowHeight="16.5"/>
  <cols>
    <col min="1" max="1" width="11.625" style="0" bestFit="1" customWidth="1"/>
  </cols>
  <sheetData>
    <row r="1" spans="1:4" ht="16.5">
      <c r="A1" t="s">
        <v>32</v>
      </c>
      <c r="B1" s="1" t="s">
        <v>29</v>
      </c>
      <c r="C1" s="1" t="s">
        <v>30</v>
      </c>
      <c r="D1" s="1" t="s">
        <v>31</v>
      </c>
    </row>
    <row r="2" spans="1:4" ht="16.5">
      <c r="A2" t="s">
        <v>43</v>
      </c>
      <c r="B2" s="1">
        <v>941206</v>
      </c>
      <c r="C2" s="1" t="s">
        <v>39</v>
      </c>
      <c r="D2" s="1">
        <v>950</v>
      </c>
    </row>
    <row r="3" spans="1:4" ht="16.5">
      <c r="A3" t="s">
        <v>43</v>
      </c>
      <c r="B3" s="1">
        <v>950307</v>
      </c>
      <c r="C3" s="1" t="s">
        <v>39</v>
      </c>
      <c r="D3" s="1">
        <v>950</v>
      </c>
    </row>
    <row r="4" spans="1:4" ht="16.5">
      <c r="A4" t="s">
        <v>43</v>
      </c>
      <c r="B4" s="1">
        <v>950607</v>
      </c>
      <c r="C4" s="1" t="s">
        <v>39</v>
      </c>
      <c r="D4" s="1">
        <v>950</v>
      </c>
    </row>
    <row r="5" spans="1:4" ht="16.5">
      <c r="A5" t="s">
        <v>36</v>
      </c>
      <c r="B5" s="1">
        <v>940823</v>
      </c>
      <c r="C5" s="1" t="s">
        <v>39</v>
      </c>
      <c r="D5" s="1">
        <v>1200</v>
      </c>
    </row>
    <row r="6" spans="1:4" ht="16.5">
      <c r="A6" t="s">
        <v>36</v>
      </c>
      <c r="B6" s="1">
        <v>950206</v>
      </c>
      <c r="C6" s="1" t="s">
        <v>39</v>
      </c>
      <c r="D6" s="1">
        <v>1200</v>
      </c>
    </row>
    <row r="7" spans="1:4" ht="16.5">
      <c r="A7" t="s">
        <v>36</v>
      </c>
      <c r="B7" s="1">
        <v>950830</v>
      </c>
      <c r="C7" s="1" t="s">
        <v>39</v>
      </c>
      <c r="D7" s="1">
        <v>1200</v>
      </c>
    </row>
    <row r="8" spans="1:4" ht="16.5">
      <c r="A8" t="s">
        <v>69</v>
      </c>
      <c r="B8" s="1">
        <v>960206</v>
      </c>
      <c r="C8" s="1" t="s">
        <v>39</v>
      </c>
      <c r="D8" s="1">
        <v>1200</v>
      </c>
    </row>
    <row r="9" spans="1:5" ht="16.5">
      <c r="A9" t="s">
        <v>69</v>
      </c>
      <c r="B9" s="1">
        <v>960820</v>
      </c>
      <c r="C9" s="1" t="s">
        <v>39</v>
      </c>
      <c r="D9" s="1">
        <v>1200</v>
      </c>
      <c r="E9" t="s">
        <v>74</v>
      </c>
    </row>
    <row r="10" spans="1:4" ht="16.5">
      <c r="A10" t="s">
        <v>34</v>
      </c>
      <c r="B10" s="1">
        <v>940820</v>
      </c>
      <c r="C10" s="1" t="s">
        <v>35</v>
      </c>
      <c r="D10" s="1">
        <v>3000</v>
      </c>
    </row>
    <row r="11" spans="1:4" ht="16.5">
      <c r="A11" t="s">
        <v>38</v>
      </c>
      <c r="B11" s="1">
        <v>940914</v>
      </c>
      <c r="C11" s="1" t="s">
        <v>39</v>
      </c>
      <c r="D11" s="1">
        <v>2000</v>
      </c>
    </row>
    <row r="12" spans="1:4" ht="16.5">
      <c r="A12" t="s">
        <v>38</v>
      </c>
      <c r="B12" s="1">
        <v>950220</v>
      </c>
      <c r="C12" s="1" t="s">
        <v>39</v>
      </c>
      <c r="D12" s="1">
        <v>2000</v>
      </c>
    </row>
    <row r="13" spans="1:4" ht="16.5">
      <c r="A13" t="s">
        <v>38</v>
      </c>
      <c r="B13" s="1">
        <v>950510</v>
      </c>
      <c r="C13" s="1" t="s">
        <v>39</v>
      </c>
      <c r="D13" s="1">
        <v>2000</v>
      </c>
    </row>
    <row r="14" spans="1:4" ht="16.5">
      <c r="A14" t="s">
        <v>38</v>
      </c>
      <c r="B14" s="1">
        <v>950725</v>
      </c>
      <c r="C14" s="1" t="s">
        <v>39</v>
      </c>
      <c r="D14" s="1">
        <v>2000</v>
      </c>
    </row>
    <row r="15" spans="1:5" ht="16.5">
      <c r="A15" t="s">
        <v>38</v>
      </c>
      <c r="B15" s="1">
        <v>960821</v>
      </c>
      <c r="C15" s="1" t="s">
        <v>39</v>
      </c>
      <c r="D15" s="1">
        <v>1000</v>
      </c>
      <c r="E15" t="s">
        <v>74</v>
      </c>
    </row>
    <row r="16" spans="1:4" ht="16.5">
      <c r="A16" t="s">
        <v>40</v>
      </c>
      <c r="B16" s="1">
        <v>941114</v>
      </c>
      <c r="C16" s="1" t="s">
        <v>39</v>
      </c>
      <c r="D16" s="1">
        <v>3000</v>
      </c>
    </row>
    <row r="17" spans="1:4" ht="16.5">
      <c r="A17" t="s">
        <v>37</v>
      </c>
      <c r="B17" s="1">
        <v>940823</v>
      </c>
      <c r="C17" s="1" t="s">
        <v>39</v>
      </c>
      <c r="D17" s="1">
        <v>1200</v>
      </c>
    </row>
    <row r="18" spans="1:4" ht="16.5">
      <c r="A18" t="s">
        <v>37</v>
      </c>
      <c r="B18" s="1">
        <v>950206</v>
      </c>
      <c r="C18" s="1" t="s">
        <v>39</v>
      </c>
      <c r="D18" s="1">
        <v>1200</v>
      </c>
    </row>
    <row r="19" spans="1:4" ht="16.5">
      <c r="A19" t="s">
        <v>37</v>
      </c>
      <c r="B19" s="1">
        <v>950830</v>
      </c>
      <c r="C19" s="1" t="s">
        <v>39</v>
      </c>
      <c r="D19" s="1">
        <v>1200</v>
      </c>
    </row>
    <row r="20" spans="1:4" ht="16.5">
      <c r="A20" t="s">
        <v>37</v>
      </c>
      <c r="B20" s="1">
        <v>960206</v>
      </c>
      <c r="C20" s="1" t="s">
        <v>39</v>
      </c>
      <c r="D20" s="1">
        <v>1200</v>
      </c>
    </row>
    <row r="21" spans="1:5" ht="16.5">
      <c r="A21" t="s">
        <v>37</v>
      </c>
      <c r="B21" s="1">
        <v>960820</v>
      </c>
      <c r="C21" s="1" t="s">
        <v>39</v>
      </c>
      <c r="D21" s="1">
        <v>1200</v>
      </c>
      <c r="E21" t="s">
        <v>74</v>
      </c>
    </row>
    <row r="22" spans="1:4" ht="16.5">
      <c r="A22" t="s">
        <v>41</v>
      </c>
      <c r="B22" s="1">
        <v>941102</v>
      </c>
      <c r="C22" s="1" t="s">
        <v>42</v>
      </c>
      <c r="D22" s="1">
        <v>1800</v>
      </c>
    </row>
    <row r="23" spans="1:4" ht="16.5">
      <c r="A23" t="s">
        <v>33</v>
      </c>
      <c r="B23" s="1">
        <v>940820</v>
      </c>
      <c r="C23" s="1" t="s">
        <v>35</v>
      </c>
      <c r="D23" s="1">
        <v>3000</v>
      </c>
    </row>
    <row r="24" spans="1:4" ht="16.5">
      <c r="A24" t="s">
        <v>33</v>
      </c>
      <c r="B24" s="1">
        <v>941206</v>
      </c>
      <c r="C24" s="1" t="s">
        <v>39</v>
      </c>
      <c r="D24" s="1">
        <v>1000</v>
      </c>
    </row>
    <row r="25" spans="1:4" ht="16.5">
      <c r="A25" t="s">
        <v>33</v>
      </c>
      <c r="B25" s="1">
        <v>950307</v>
      </c>
      <c r="C25" s="1" t="s">
        <v>39</v>
      </c>
      <c r="D25" s="1">
        <v>1000</v>
      </c>
    </row>
    <row r="26" spans="1:4" ht="16.5">
      <c r="A26" t="s">
        <v>33</v>
      </c>
      <c r="B26" s="1">
        <v>950607</v>
      </c>
      <c r="C26" s="1" t="s">
        <v>39</v>
      </c>
      <c r="D26" s="1">
        <v>1000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3">
      <selection activeCell="I30" sqref="I30"/>
    </sheetView>
  </sheetViews>
  <sheetFormatPr defaultColWidth="9.00390625" defaultRowHeight="16.5"/>
  <cols>
    <col min="1" max="1" width="5.125" style="0" customWidth="1"/>
  </cols>
  <sheetData>
    <row r="1" ht="28.5" customHeight="1">
      <c r="A1" s="26" t="s">
        <v>65</v>
      </c>
    </row>
    <row r="2" spans="1:7" ht="20.25" thickBot="1">
      <c r="A2" s="27" t="s">
        <v>5</v>
      </c>
      <c r="B2" s="23"/>
      <c r="C2" s="27"/>
      <c r="D2" s="27" t="s">
        <v>67</v>
      </c>
      <c r="E2" s="27"/>
      <c r="F2" s="23"/>
      <c r="G2" s="23"/>
    </row>
    <row r="3" spans="1:10" ht="19.5">
      <c r="A3" s="28" t="s">
        <v>2</v>
      </c>
      <c r="B3" s="29" t="s">
        <v>7</v>
      </c>
      <c r="C3" s="30" t="s">
        <v>8</v>
      </c>
      <c r="D3" s="31" t="s">
        <v>66</v>
      </c>
      <c r="E3" s="29" t="s">
        <v>8</v>
      </c>
      <c r="F3" s="30" t="s">
        <v>23</v>
      </c>
      <c r="G3" s="31" t="s">
        <v>66</v>
      </c>
      <c r="H3" s="29" t="s">
        <v>23</v>
      </c>
      <c r="I3" s="30" t="s">
        <v>44</v>
      </c>
      <c r="J3" s="31" t="s">
        <v>66</v>
      </c>
    </row>
    <row r="4" spans="1:10" ht="19.5">
      <c r="A4" s="28">
        <v>1</v>
      </c>
      <c r="B4" s="32">
        <v>13363</v>
      </c>
      <c r="C4" s="3">
        <v>13774</v>
      </c>
      <c r="D4" s="33">
        <f>C4-B4</f>
        <v>411</v>
      </c>
      <c r="E4" s="32">
        <v>13774</v>
      </c>
      <c r="F4" s="3">
        <v>18717</v>
      </c>
      <c r="G4" s="33">
        <f>F4-E4</f>
        <v>4943</v>
      </c>
      <c r="H4" s="32">
        <v>18717</v>
      </c>
      <c r="I4" s="3">
        <v>21014</v>
      </c>
      <c r="J4" s="38">
        <f>I4-H4</f>
        <v>2297</v>
      </c>
    </row>
    <row r="5" spans="1:10" ht="19.5">
      <c r="A5" s="28">
        <v>2</v>
      </c>
      <c r="B5" s="32">
        <v>11642</v>
      </c>
      <c r="C5" s="3">
        <v>13671</v>
      </c>
      <c r="D5" s="33">
        <f aca="true" t="shared" si="0" ref="D5:D15">C5-B5</f>
        <v>2029</v>
      </c>
      <c r="E5" s="32">
        <v>13671</v>
      </c>
      <c r="F5" s="3">
        <v>17313</v>
      </c>
      <c r="G5" s="33">
        <f aca="true" t="shared" si="1" ref="G5:G15">F5-E5</f>
        <v>3642</v>
      </c>
      <c r="H5" s="32">
        <v>17313</v>
      </c>
      <c r="I5" s="3">
        <v>19677</v>
      </c>
      <c r="J5" s="38">
        <f aca="true" t="shared" si="2" ref="J5:J15">I5-H5</f>
        <v>2364</v>
      </c>
    </row>
    <row r="6" spans="1:10" ht="19.5">
      <c r="A6" s="28">
        <v>3</v>
      </c>
      <c r="B6" s="32">
        <v>11642</v>
      </c>
      <c r="C6" s="3">
        <v>13672</v>
      </c>
      <c r="D6" s="33">
        <f t="shared" si="0"/>
        <v>2030</v>
      </c>
      <c r="E6" s="32">
        <v>13672</v>
      </c>
      <c r="F6" s="3">
        <v>17313</v>
      </c>
      <c r="G6" s="33">
        <f t="shared" si="1"/>
        <v>3641</v>
      </c>
      <c r="H6" s="32">
        <v>17313</v>
      </c>
      <c r="I6" s="3">
        <v>19678</v>
      </c>
      <c r="J6" s="38">
        <f t="shared" si="2"/>
        <v>2365</v>
      </c>
    </row>
    <row r="7" spans="1:10" ht="19.5">
      <c r="A7" s="28">
        <v>4</v>
      </c>
      <c r="B7" s="32">
        <v>14544</v>
      </c>
      <c r="C7" s="3">
        <v>14580</v>
      </c>
      <c r="D7" s="33">
        <f t="shared" si="0"/>
        <v>36</v>
      </c>
      <c r="E7" s="32">
        <v>14580</v>
      </c>
      <c r="F7" s="3">
        <v>22368</v>
      </c>
      <c r="G7" s="33">
        <f t="shared" si="1"/>
        <v>7788</v>
      </c>
      <c r="H7" s="32">
        <v>22368</v>
      </c>
      <c r="I7" s="6">
        <v>21144</v>
      </c>
      <c r="J7" s="39">
        <f t="shared" si="2"/>
        <v>-1224</v>
      </c>
    </row>
    <row r="8" spans="1:10" ht="19.5">
      <c r="A8" s="28">
        <v>5</v>
      </c>
      <c r="B8" s="32">
        <v>14543</v>
      </c>
      <c r="C8" s="3">
        <v>14580</v>
      </c>
      <c r="D8" s="33">
        <f t="shared" si="0"/>
        <v>37</v>
      </c>
      <c r="E8" s="32">
        <v>14580</v>
      </c>
      <c r="F8" s="3">
        <v>22369</v>
      </c>
      <c r="G8" s="33">
        <f t="shared" si="1"/>
        <v>7789</v>
      </c>
      <c r="H8" s="32">
        <v>22369</v>
      </c>
      <c r="I8" s="6">
        <v>21144</v>
      </c>
      <c r="J8" s="39">
        <f t="shared" si="2"/>
        <v>-1225</v>
      </c>
    </row>
    <row r="9" spans="1:10" ht="19.5">
      <c r="A9" s="28">
        <v>6</v>
      </c>
      <c r="B9" s="32">
        <v>12277</v>
      </c>
      <c r="C9" s="3">
        <v>13823</v>
      </c>
      <c r="D9" s="33">
        <f t="shared" si="0"/>
        <v>1546</v>
      </c>
      <c r="E9" s="32">
        <v>13823</v>
      </c>
      <c r="F9" s="6">
        <v>18450</v>
      </c>
      <c r="G9" s="33">
        <f t="shared" si="1"/>
        <v>4627</v>
      </c>
      <c r="H9" s="40">
        <v>18450</v>
      </c>
      <c r="I9" s="6">
        <v>17722</v>
      </c>
      <c r="J9" s="39">
        <f t="shared" si="2"/>
        <v>-728</v>
      </c>
    </row>
    <row r="10" spans="1:10" ht="19.5">
      <c r="A10" s="28">
        <v>7</v>
      </c>
      <c r="B10" s="32">
        <v>12278</v>
      </c>
      <c r="C10" s="3">
        <v>13822</v>
      </c>
      <c r="D10" s="33">
        <f t="shared" si="0"/>
        <v>1544</v>
      </c>
      <c r="E10" s="32">
        <v>13822</v>
      </c>
      <c r="F10" s="6">
        <v>18450</v>
      </c>
      <c r="G10" s="33">
        <f t="shared" si="1"/>
        <v>4628</v>
      </c>
      <c r="H10" s="40">
        <v>18450</v>
      </c>
      <c r="I10" s="6">
        <v>17722</v>
      </c>
      <c r="J10" s="39">
        <f t="shared" si="2"/>
        <v>-728</v>
      </c>
    </row>
    <row r="11" spans="1:10" ht="19.5">
      <c r="A11" s="28">
        <v>8</v>
      </c>
      <c r="B11" s="32">
        <v>13203</v>
      </c>
      <c r="C11" s="3">
        <v>12995</v>
      </c>
      <c r="D11" s="34">
        <f t="shared" si="0"/>
        <v>-208</v>
      </c>
      <c r="E11" s="32">
        <v>12995</v>
      </c>
      <c r="F11" s="3">
        <v>17253</v>
      </c>
      <c r="G11" s="33">
        <f t="shared" si="1"/>
        <v>4258</v>
      </c>
      <c r="H11" s="32">
        <v>17253</v>
      </c>
      <c r="I11" s="6">
        <v>20703</v>
      </c>
      <c r="J11" s="38">
        <f t="shared" si="2"/>
        <v>3450</v>
      </c>
    </row>
    <row r="12" spans="1:10" ht="19.5">
      <c r="A12" s="28">
        <v>9</v>
      </c>
      <c r="B12" s="32">
        <v>13203</v>
      </c>
      <c r="C12" s="3">
        <v>12996</v>
      </c>
      <c r="D12" s="34">
        <f t="shared" si="0"/>
        <v>-207</v>
      </c>
      <c r="E12" s="32">
        <v>12996</v>
      </c>
      <c r="F12" s="3">
        <v>17252</v>
      </c>
      <c r="G12" s="33">
        <f t="shared" si="1"/>
        <v>4256</v>
      </c>
      <c r="H12" s="32">
        <v>17252</v>
      </c>
      <c r="I12" s="6">
        <v>20704</v>
      </c>
      <c r="J12" s="38">
        <f t="shared" si="2"/>
        <v>3452</v>
      </c>
    </row>
    <row r="13" spans="1:10" ht="19.5">
      <c r="A13" s="28">
        <v>10</v>
      </c>
      <c r="B13" s="32">
        <v>12418</v>
      </c>
      <c r="C13" s="3">
        <v>16059</v>
      </c>
      <c r="D13" s="33">
        <f t="shared" si="0"/>
        <v>3641</v>
      </c>
      <c r="E13" s="32">
        <v>16059</v>
      </c>
      <c r="F13" s="3">
        <v>20818</v>
      </c>
      <c r="G13" s="33">
        <f t="shared" si="1"/>
        <v>4759</v>
      </c>
      <c r="H13" s="32">
        <v>20818</v>
      </c>
      <c r="I13" s="3">
        <v>23007</v>
      </c>
      <c r="J13" s="38">
        <f t="shared" si="2"/>
        <v>2189</v>
      </c>
    </row>
    <row r="14" spans="1:10" ht="19.5">
      <c r="A14" s="28">
        <v>11</v>
      </c>
      <c r="B14" s="32">
        <v>12419</v>
      </c>
      <c r="C14" s="3">
        <v>16059</v>
      </c>
      <c r="D14" s="33">
        <f t="shared" si="0"/>
        <v>3640</v>
      </c>
      <c r="E14" s="32">
        <v>16059</v>
      </c>
      <c r="F14" s="3">
        <v>20819</v>
      </c>
      <c r="G14" s="33">
        <f t="shared" si="1"/>
        <v>4760</v>
      </c>
      <c r="H14" s="32">
        <v>20819</v>
      </c>
      <c r="I14" s="3">
        <v>23008</v>
      </c>
      <c r="J14" s="38">
        <f t="shared" si="2"/>
        <v>2189</v>
      </c>
    </row>
    <row r="15" spans="1:10" ht="20.25" thickBot="1">
      <c r="A15" s="28">
        <v>12</v>
      </c>
      <c r="B15" s="35">
        <v>13774</v>
      </c>
      <c r="C15" s="36">
        <v>18717</v>
      </c>
      <c r="D15" s="37">
        <f t="shared" si="0"/>
        <v>4943</v>
      </c>
      <c r="E15" s="35">
        <v>18717</v>
      </c>
      <c r="F15" s="36">
        <v>21014</v>
      </c>
      <c r="G15" s="37">
        <f t="shared" si="1"/>
        <v>2297</v>
      </c>
      <c r="H15" s="35">
        <v>21014</v>
      </c>
      <c r="I15" s="36">
        <v>22981</v>
      </c>
      <c r="J15" s="41">
        <f t="shared" si="2"/>
        <v>1967</v>
      </c>
    </row>
    <row r="16" spans="1:7" ht="19.5">
      <c r="A16" s="24"/>
      <c r="B16" s="25"/>
      <c r="C16" s="25"/>
      <c r="D16" s="25"/>
      <c r="E16" s="25"/>
      <c r="F16" s="23"/>
      <c r="G16" s="23"/>
    </row>
    <row r="17" ht="17.25" thickBot="1"/>
    <row r="18" spans="1:10" ht="19.5" customHeight="1">
      <c r="A18" s="28" t="s">
        <v>2</v>
      </c>
      <c r="B18" s="29" t="s">
        <v>7</v>
      </c>
      <c r="C18" s="30" t="s">
        <v>23</v>
      </c>
      <c r="D18" s="31" t="s">
        <v>66</v>
      </c>
      <c r="E18" s="29" t="s">
        <v>7</v>
      </c>
      <c r="F18" s="30" t="s">
        <v>44</v>
      </c>
      <c r="G18" s="31" t="s">
        <v>66</v>
      </c>
      <c r="H18" s="29" t="s">
        <v>8</v>
      </c>
      <c r="I18" s="30" t="s">
        <v>44</v>
      </c>
      <c r="J18" s="31" t="s">
        <v>66</v>
      </c>
    </row>
    <row r="19" spans="1:10" ht="19.5">
      <c r="A19" s="28">
        <v>1</v>
      </c>
      <c r="B19" s="32">
        <v>13363</v>
      </c>
      <c r="C19" s="3">
        <v>18717</v>
      </c>
      <c r="D19" s="38">
        <f>C19-B19</f>
        <v>5354</v>
      </c>
      <c r="E19" s="32">
        <v>13363</v>
      </c>
      <c r="F19" s="3">
        <v>21014</v>
      </c>
      <c r="G19" s="38">
        <f>F19-E19</f>
        <v>7651</v>
      </c>
      <c r="H19" s="32">
        <v>13774</v>
      </c>
      <c r="I19" s="3">
        <v>21014</v>
      </c>
      <c r="J19" s="38">
        <f>I19-H19</f>
        <v>7240</v>
      </c>
    </row>
    <row r="20" spans="1:10" ht="19.5">
      <c r="A20" s="28">
        <v>2</v>
      </c>
      <c r="B20" s="32">
        <v>11642</v>
      </c>
      <c r="C20" s="3">
        <v>17313</v>
      </c>
      <c r="D20" s="38">
        <f aca="true" t="shared" si="3" ref="D20:D30">C20-B20</f>
        <v>5671</v>
      </c>
      <c r="E20" s="32">
        <v>11642</v>
      </c>
      <c r="F20" s="3">
        <v>19677</v>
      </c>
      <c r="G20" s="38">
        <f aca="true" t="shared" si="4" ref="G20:G30">F20-E20</f>
        <v>8035</v>
      </c>
      <c r="H20" s="32">
        <v>13671</v>
      </c>
      <c r="I20" s="3">
        <v>19677</v>
      </c>
      <c r="J20" s="38">
        <f aca="true" t="shared" si="5" ref="J20:J30">I20-H20</f>
        <v>6006</v>
      </c>
    </row>
    <row r="21" spans="1:10" ht="19.5">
      <c r="A21" s="28">
        <v>3</v>
      </c>
      <c r="B21" s="32">
        <v>11642</v>
      </c>
      <c r="C21" s="3">
        <v>17313</v>
      </c>
      <c r="D21" s="38">
        <f t="shared" si="3"/>
        <v>5671</v>
      </c>
      <c r="E21" s="32">
        <v>11642</v>
      </c>
      <c r="F21" s="3">
        <v>19678</v>
      </c>
      <c r="G21" s="38">
        <f t="shared" si="4"/>
        <v>8036</v>
      </c>
      <c r="H21" s="32">
        <v>13672</v>
      </c>
      <c r="I21" s="3">
        <v>19678</v>
      </c>
      <c r="J21" s="38">
        <f t="shared" si="5"/>
        <v>6006</v>
      </c>
    </row>
    <row r="22" spans="1:10" ht="19.5">
      <c r="A22" s="28">
        <v>4</v>
      </c>
      <c r="B22" s="32">
        <v>14544</v>
      </c>
      <c r="C22" s="3">
        <v>22368</v>
      </c>
      <c r="D22" s="38">
        <f t="shared" si="3"/>
        <v>7824</v>
      </c>
      <c r="E22" s="32">
        <v>14544</v>
      </c>
      <c r="F22" s="6">
        <v>21144</v>
      </c>
      <c r="G22" s="38">
        <f t="shared" si="4"/>
        <v>6600</v>
      </c>
      <c r="H22" s="32">
        <v>14580</v>
      </c>
      <c r="I22" s="6">
        <v>21144</v>
      </c>
      <c r="J22" s="38">
        <f t="shared" si="5"/>
        <v>6564</v>
      </c>
    </row>
    <row r="23" spans="1:10" ht="19.5">
      <c r="A23" s="28">
        <v>5</v>
      </c>
      <c r="B23" s="32">
        <v>14543</v>
      </c>
      <c r="C23" s="3">
        <v>22369</v>
      </c>
      <c r="D23" s="38">
        <f t="shared" si="3"/>
        <v>7826</v>
      </c>
      <c r="E23" s="32">
        <v>14543</v>
      </c>
      <c r="F23" s="6">
        <v>21144</v>
      </c>
      <c r="G23" s="38">
        <f t="shared" si="4"/>
        <v>6601</v>
      </c>
      <c r="H23" s="32">
        <v>14580</v>
      </c>
      <c r="I23" s="6">
        <v>21144</v>
      </c>
      <c r="J23" s="38">
        <f t="shared" si="5"/>
        <v>6564</v>
      </c>
    </row>
    <row r="24" spans="1:10" ht="19.5">
      <c r="A24" s="28">
        <v>6</v>
      </c>
      <c r="B24" s="32">
        <v>12277</v>
      </c>
      <c r="C24" s="6">
        <v>18450</v>
      </c>
      <c r="D24" s="38">
        <f t="shared" si="3"/>
        <v>6173</v>
      </c>
      <c r="E24" s="32">
        <v>12277</v>
      </c>
      <c r="F24" s="6">
        <v>17722</v>
      </c>
      <c r="G24" s="38">
        <f t="shared" si="4"/>
        <v>5445</v>
      </c>
      <c r="H24" s="32">
        <v>13823</v>
      </c>
      <c r="I24" s="6">
        <v>17722</v>
      </c>
      <c r="J24" s="38">
        <f t="shared" si="5"/>
        <v>3899</v>
      </c>
    </row>
    <row r="25" spans="1:10" ht="19.5">
      <c r="A25" s="28">
        <v>7</v>
      </c>
      <c r="B25" s="32">
        <v>12278</v>
      </c>
      <c r="C25" s="6">
        <v>18450</v>
      </c>
      <c r="D25" s="38">
        <f t="shared" si="3"/>
        <v>6172</v>
      </c>
      <c r="E25" s="32">
        <v>12278</v>
      </c>
      <c r="F25" s="6">
        <v>17722</v>
      </c>
      <c r="G25" s="38">
        <f t="shared" si="4"/>
        <v>5444</v>
      </c>
      <c r="H25" s="32">
        <v>13822</v>
      </c>
      <c r="I25" s="6">
        <v>17722</v>
      </c>
      <c r="J25" s="38">
        <f t="shared" si="5"/>
        <v>3900</v>
      </c>
    </row>
    <row r="26" spans="1:10" ht="19.5">
      <c r="A26" s="28">
        <v>8</v>
      </c>
      <c r="B26" s="32">
        <v>13203</v>
      </c>
      <c r="C26" s="3">
        <v>17253</v>
      </c>
      <c r="D26" s="38">
        <f t="shared" si="3"/>
        <v>4050</v>
      </c>
      <c r="E26" s="32">
        <v>13203</v>
      </c>
      <c r="F26" s="6">
        <v>20703</v>
      </c>
      <c r="G26" s="38">
        <f t="shared" si="4"/>
        <v>7500</v>
      </c>
      <c r="H26" s="32">
        <v>12995</v>
      </c>
      <c r="I26" s="6">
        <v>20703</v>
      </c>
      <c r="J26" s="38">
        <f t="shared" si="5"/>
        <v>7708</v>
      </c>
    </row>
    <row r="27" spans="1:10" ht="19.5">
      <c r="A27" s="28">
        <v>9</v>
      </c>
      <c r="B27" s="32">
        <v>13203</v>
      </c>
      <c r="C27" s="3">
        <v>17252</v>
      </c>
      <c r="D27" s="38">
        <f t="shared" si="3"/>
        <v>4049</v>
      </c>
      <c r="E27" s="32">
        <v>13203</v>
      </c>
      <c r="F27" s="6">
        <v>20704</v>
      </c>
      <c r="G27" s="38">
        <f t="shared" si="4"/>
        <v>7501</v>
      </c>
      <c r="H27" s="32">
        <v>12996</v>
      </c>
      <c r="I27" s="6">
        <v>20704</v>
      </c>
      <c r="J27" s="38">
        <f t="shared" si="5"/>
        <v>7708</v>
      </c>
    </row>
    <row r="28" spans="1:10" ht="19.5">
      <c r="A28" s="28">
        <v>10</v>
      </c>
      <c r="B28" s="32">
        <v>12418</v>
      </c>
      <c r="C28" s="3">
        <v>20818</v>
      </c>
      <c r="D28" s="38">
        <f t="shared" si="3"/>
        <v>8400</v>
      </c>
      <c r="E28" s="32">
        <v>12418</v>
      </c>
      <c r="F28" s="3">
        <v>23007</v>
      </c>
      <c r="G28" s="38">
        <f t="shared" si="4"/>
        <v>10589</v>
      </c>
      <c r="H28" s="32">
        <v>16059</v>
      </c>
      <c r="I28" s="3">
        <v>23007</v>
      </c>
      <c r="J28" s="38">
        <f t="shared" si="5"/>
        <v>6948</v>
      </c>
    </row>
    <row r="29" spans="1:10" ht="19.5">
      <c r="A29" s="28">
        <v>11</v>
      </c>
      <c r="B29" s="32">
        <v>12419</v>
      </c>
      <c r="C29" s="3">
        <v>20819</v>
      </c>
      <c r="D29" s="38">
        <f t="shared" si="3"/>
        <v>8400</v>
      </c>
      <c r="E29" s="32">
        <v>12419</v>
      </c>
      <c r="F29" s="3">
        <v>23008</v>
      </c>
      <c r="G29" s="38">
        <f t="shared" si="4"/>
        <v>10589</v>
      </c>
      <c r="H29" s="32">
        <v>16059</v>
      </c>
      <c r="I29" s="3">
        <v>23008</v>
      </c>
      <c r="J29" s="38">
        <f t="shared" si="5"/>
        <v>6949</v>
      </c>
    </row>
    <row r="30" spans="1:10" ht="20.25" thickBot="1">
      <c r="A30" s="28">
        <v>12</v>
      </c>
      <c r="B30" s="35">
        <v>13774</v>
      </c>
      <c r="C30" s="36">
        <v>21014</v>
      </c>
      <c r="D30" s="41">
        <f t="shared" si="3"/>
        <v>7240</v>
      </c>
      <c r="E30" s="35">
        <v>13774</v>
      </c>
      <c r="F30" s="36">
        <v>22981</v>
      </c>
      <c r="G30" s="41">
        <f t="shared" si="4"/>
        <v>9207</v>
      </c>
      <c r="H30" s="35">
        <v>18717</v>
      </c>
      <c r="I30" s="36">
        <v>22981</v>
      </c>
      <c r="J30" s="41">
        <f t="shared" si="5"/>
        <v>4264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F17" sqref="F17"/>
    </sheetView>
  </sheetViews>
  <sheetFormatPr defaultColWidth="9.00390625" defaultRowHeight="16.5"/>
  <cols>
    <col min="1" max="1" width="4.75390625" style="5" customWidth="1"/>
    <col min="2" max="2" width="5.625" style="0" customWidth="1"/>
    <col min="3" max="3" width="5.875" style="0" customWidth="1"/>
    <col min="4" max="4" width="6.50390625" style="0" customWidth="1"/>
    <col min="5" max="5" width="6.75390625" style="0" customWidth="1"/>
    <col min="6" max="6" width="12.625" style="0" customWidth="1"/>
    <col min="7" max="7" width="6.625" style="0" customWidth="1"/>
    <col min="8" max="8" width="8.50390625" style="0" bestFit="1" customWidth="1"/>
    <col min="9" max="9" width="7.75390625" style="0" customWidth="1"/>
    <col min="10" max="10" width="7.875" style="0" customWidth="1"/>
    <col min="11" max="11" width="13.25390625" style="0" customWidth="1"/>
    <col min="12" max="13" width="11.375" style="0" customWidth="1"/>
  </cols>
  <sheetData>
    <row r="1" spans="1:1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>
      <c r="A2" s="4"/>
      <c r="B2" s="69" t="s">
        <v>1</v>
      </c>
      <c r="C2" s="69"/>
      <c r="D2" s="69" t="s">
        <v>3</v>
      </c>
      <c r="E2" s="69"/>
      <c r="F2" s="11" t="s">
        <v>6</v>
      </c>
      <c r="G2" s="69" t="s">
        <v>4</v>
      </c>
      <c r="H2" s="69"/>
      <c r="I2" s="69" t="s">
        <v>5</v>
      </c>
      <c r="J2" s="69"/>
      <c r="K2" s="11" t="s">
        <v>6</v>
      </c>
    </row>
    <row r="3" spans="1:11" s="1" customFormat="1" ht="19.5">
      <c r="A3" s="4" t="s">
        <v>2</v>
      </c>
      <c r="B3" s="2" t="s">
        <v>8</v>
      </c>
      <c r="C3" s="2" t="s">
        <v>23</v>
      </c>
      <c r="D3" s="2" t="s">
        <v>8</v>
      </c>
      <c r="E3" s="2" t="s">
        <v>23</v>
      </c>
      <c r="F3" s="2"/>
      <c r="G3" s="2" t="s">
        <v>8</v>
      </c>
      <c r="H3" s="2" t="s">
        <v>23</v>
      </c>
      <c r="I3" s="2" t="s">
        <v>8</v>
      </c>
      <c r="J3" s="2" t="s">
        <v>23</v>
      </c>
      <c r="K3" s="2"/>
    </row>
    <row r="4" spans="1:11" ht="19.5">
      <c r="A4" s="4">
        <v>1</v>
      </c>
      <c r="B4" s="3">
        <v>767</v>
      </c>
      <c r="C4" s="3">
        <v>454</v>
      </c>
      <c r="D4" s="3">
        <v>8058</v>
      </c>
      <c r="E4" s="3">
        <v>4850</v>
      </c>
      <c r="F4" s="3"/>
      <c r="G4" s="3">
        <v>6740</v>
      </c>
      <c r="H4" s="3">
        <v>8860</v>
      </c>
      <c r="I4" s="3">
        <v>13774</v>
      </c>
      <c r="J4" s="3">
        <v>18717</v>
      </c>
      <c r="K4" s="13" t="s">
        <v>26</v>
      </c>
    </row>
    <row r="5" spans="1:11" ht="19.5">
      <c r="A5" s="4">
        <v>2</v>
      </c>
      <c r="B5" s="3">
        <v>339</v>
      </c>
      <c r="C5" s="3">
        <v>453</v>
      </c>
      <c r="D5" s="3">
        <v>3671</v>
      </c>
      <c r="E5" s="3">
        <v>4840</v>
      </c>
      <c r="F5" s="3"/>
      <c r="G5" s="3">
        <v>6520</v>
      </c>
      <c r="H5" s="3">
        <v>7700</v>
      </c>
      <c r="I5" s="3">
        <v>13671</v>
      </c>
      <c r="J5" s="3">
        <v>17313</v>
      </c>
      <c r="K5" s="3"/>
    </row>
    <row r="6" spans="1:11" ht="19.5">
      <c r="A6" s="4">
        <v>3</v>
      </c>
      <c r="B6" s="3">
        <v>554</v>
      </c>
      <c r="C6" s="3">
        <v>429</v>
      </c>
      <c r="D6" s="3">
        <v>5875</v>
      </c>
      <c r="E6" s="3">
        <v>4937</v>
      </c>
      <c r="F6" s="3"/>
      <c r="G6" s="3">
        <v>6520</v>
      </c>
      <c r="H6" s="3">
        <v>7700</v>
      </c>
      <c r="I6" s="3">
        <v>13672</v>
      </c>
      <c r="J6" s="3">
        <v>17313</v>
      </c>
      <c r="K6" s="3"/>
    </row>
    <row r="7" spans="1:11" ht="19.5">
      <c r="A7" s="4">
        <v>4</v>
      </c>
      <c r="B7" s="3">
        <v>708</v>
      </c>
      <c r="C7" s="3">
        <v>413</v>
      </c>
      <c r="D7" s="3">
        <v>7453</v>
      </c>
      <c r="E7" s="3">
        <v>4760</v>
      </c>
      <c r="F7" s="3"/>
      <c r="G7" s="3">
        <v>6800</v>
      </c>
      <c r="H7" s="3">
        <v>9360</v>
      </c>
      <c r="I7" s="3">
        <v>14580</v>
      </c>
      <c r="J7" s="3">
        <v>22368</v>
      </c>
      <c r="K7" s="3"/>
    </row>
    <row r="8" spans="1:11" ht="19.5">
      <c r="A8" s="4">
        <v>5</v>
      </c>
      <c r="B8" s="3">
        <v>1003</v>
      </c>
      <c r="C8" s="3">
        <v>560</v>
      </c>
      <c r="D8" s="3">
        <v>10477</v>
      </c>
      <c r="E8" s="3">
        <v>6384</v>
      </c>
      <c r="F8" s="3"/>
      <c r="G8" s="3">
        <v>6800</v>
      </c>
      <c r="H8" s="3">
        <v>9360</v>
      </c>
      <c r="I8" s="3">
        <v>14580</v>
      </c>
      <c r="J8" s="3">
        <v>22369</v>
      </c>
      <c r="K8" s="3"/>
    </row>
    <row r="9" spans="1:11" ht="19.5">
      <c r="A9" s="4">
        <v>6</v>
      </c>
      <c r="B9" s="3">
        <v>1000</v>
      </c>
      <c r="C9" s="3">
        <v>503</v>
      </c>
      <c r="D9" s="3">
        <v>10446</v>
      </c>
      <c r="E9" s="3">
        <v>5754</v>
      </c>
      <c r="F9" s="3"/>
      <c r="G9" s="3">
        <v>6380</v>
      </c>
      <c r="H9" s="3">
        <v>7700</v>
      </c>
      <c r="I9" s="3">
        <v>13823</v>
      </c>
      <c r="J9" s="3">
        <v>18450</v>
      </c>
      <c r="K9" s="3"/>
    </row>
    <row r="10" spans="1:11" ht="19.5">
      <c r="A10" s="4">
        <v>7</v>
      </c>
      <c r="B10" s="3">
        <v>424</v>
      </c>
      <c r="C10" s="3">
        <v>492</v>
      </c>
      <c r="D10" s="3">
        <v>4543</v>
      </c>
      <c r="E10" s="3">
        <v>5633</v>
      </c>
      <c r="F10" s="3"/>
      <c r="G10" s="3">
        <v>6380</v>
      </c>
      <c r="H10" s="3">
        <v>7700</v>
      </c>
      <c r="I10" s="3">
        <v>13822</v>
      </c>
      <c r="J10" s="3">
        <v>18450</v>
      </c>
      <c r="K10" s="3"/>
    </row>
    <row r="11" spans="1:11" ht="19.5">
      <c r="A11" s="4">
        <v>8</v>
      </c>
      <c r="B11" s="3">
        <v>200</v>
      </c>
      <c r="C11" s="3">
        <v>160</v>
      </c>
      <c r="D11" s="3">
        <v>2246</v>
      </c>
      <c r="E11" s="3">
        <v>1964</v>
      </c>
      <c r="F11" s="3"/>
      <c r="G11" s="3">
        <v>6360</v>
      </c>
      <c r="H11" s="3">
        <v>8160</v>
      </c>
      <c r="I11" s="3">
        <v>12995</v>
      </c>
      <c r="J11" s="3">
        <v>17253</v>
      </c>
      <c r="K11" s="3"/>
    </row>
    <row r="12" spans="1:11" ht="19.5">
      <c r="A12" s="4">
        <v>9</v>
      </c>
      <c r="B12" s="3">
        <v>259</v>
      </c>
      <c r="C12" s="3">
        <v>435</v>
      </c>
      <c r="D12" s="3">
        <v>2851</v>
      </c>
      <c r="E12" s="3">
        <v>5004</v>
      </c>
      <c r="F12" s="3"/>
      <c r="G12" s="3">
        <v>6360</v>
      </c>
      <c r="H12" s="3">
        <v>8160</v>
      </c>
      <c r="I12" s="3">
        <v>12996</v>
      </c>
      <c r="J12" s="3">
        <v>17252</v>
      </c>
      <c r="K12" s="3"/>
    </row>
    <row r="13" spans="1:11" ht="19.5">
      <c r="A13" s="4">
        <v>10</v>
      </c>
      <c r="B13" s="3">
        <v>430</v>
      </c>
      <c r="C13" s="3">
        <v>396</v>
      </c>
      <c r="D13" s="3">
        <v>4604</v>
      </c>
      <c r="E13" s="3">
        <v>4572</v>
      </c>
      <c r="F13" s="3"/>
      <c r="G13" s="3">
        <v>7740</v>
      </c>
      <c r="H13" s="3">
        <v>10080</v>
      </c>
      <c r="I13" s="3">
        <v>16059</v>
      </c>
      <c r="J13" s="3">
        <v>20818</v>
      </c>
      <c r="K13" s="3"/>
    </row>
    <row r="14" spans="1:11" ht="19.5">
      <c r="A14" s="4">
        <v>11</v>
      </c>
      <c r="B14" s="3">
        <v>453</v>
      </c>
      <c r="C14" s="3">
        <v>416</v>
      </c>
      <c r="D14" s="3">
        <v>4840</v>
      </c>
      <c r="E14" s="3">
        <v>4793</v>
      </c>
      <c r="F14" s="3"/>
      <c r="G14" s="3">
        <v>7740</v>
      </c>
      <c r="H14" s="3">
        <v>10080</v>
      </c>
      <c r="I14" s="3">
        <v>16059</v>
      </c>
      <c r="J14" s="3">
        <v>20819</v>
      </c>
      <c r="K14" s="3"/>
    </row>
    <row r="15" spans="1:11" ht="19.5">
      <c r="A15" s="4">
        <v>12</v>
      </c>
      <c r="B15" s="9">
        <v>538</v>
      </c>
      <c r="C15" s="3">
        <v>982</v>
      </c>
      <c r="D15" s="3">
        <v>5711</v>
      </c>
      <c r="E15" s="3">
        <v>11047</v>
      </c>
      <c r="F15" s="3" t="s">
        <v>45</v>
      </c>
      <c r="G15" s="3">
        <v>8860</v>
      </c>
      <c r="H15" s="3">
        <v>10300</v>
      </c>
      <c r="I15" s="3">
        <v>18717</v>
      </c>
      <c r="J15" s="3">
        <v>21013</v>
      </c>
      <c r="K15" s="13" t="s">
        <v>26</v>
      </c>
    </row>
    <row r="16" spans="1:11" s="26" customFormat="1" ht="19.5">
      <c r="A16" s="63" t="s">
        <v>22</v>
      </c>
      <c r="B16" s="8">
        <f>SUM(B4:B15)</f>
        <v>6675</v>
      </c>
      <c r="C16" s="8">
        <f>SUM(C4:C15)</f>
        <v>5693</v>
      </c>
      <c r="D16" s="8">
        <f>SUM(D4:D15)</f>
        <v>70775</v>
      </c>
      <c r="E16" s="8">
        <f>SUM(E4:E15)</f>
        <v>64538</v>
      </c>
      <c r="F16" s="8"/>
      <c r="G16" s="8">
        <f>SUM(G4:G15)</f>
        <v>83200</v>
      </c>
      <c r="H16" s="8">
        <f>SUM(H4:H15)</f>
        <v>105160</v>
      </c>
      <c r="I16" s="8">
        <f>SUM(I4:I15)</f>
        <v>174748</v>
      </c>
      <c r="J16" s="8">
        <f>SUM(J4:J15)</f>
        <v>232135</v>
      </c>
      <c r="K16" s="3"/>
    </row>
    <row r="17" spans="1:13" s="26" customFormat="1" ht="31.5">
      <c r="A17" s="64" t="s">
        <v>94</v>
      </c>
      <c r="B17" s="3"/>
      <c r="C17" s="3"/>
      <c r="D17" s="56">
        <f>D16/B16</f>
        <v>10.602996254681647</v>
      </c>
      <c r="E17" s="56">
        <f>E16/C16</f>
        <v>11.336378008080098</v>
      </c>
      <c r="F17" s="3"/>
      <c r="G17" s="3"/>
      <c r="H17" s="3"/>
      <c r="I17" s="57">
        <f>I16/G16</f>
        <v>2.1003365384615384</v>
      </c>
      <c r="J17" s="58">
        <f>J16/H16</f>
        <v>2.2074457968809433</v>
      </c>
      <c r="K17" s="3"/>
      <c r="L17" s="55"/>
      <c r="M17" s="54"/>
    </row>
  </sheetData>
  <mergeCells count="5">
    <mergeCell ref="A1:K1"/>
    <mergeCell ref="B2:C2"/>
    <mergeCell ref="D2:E2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6" sqref="E16"/>
    </sheetView>
  </sheetViews>
  <sheetFormatPr defaultColWidth="9.00390625" defaultRowHeight="16.5"/>
  <cols>
    <col min="1" max="1" width="4.75390625" style="5" customWidth="1"/>
    <col min="2" max="2" width="5.625" style="0" customWidth="1"/>
    <col min="3" max="3" width="5.875" style="0" customWidth="1"/>
    <col min="4" max="4" width="6.50390625" style="0" customWidth="1"/>
    <col min="5" max="5" width="8.00390625" style="0" customWidth="1"/>
    <col min="6" max="6" width="12.625" style="0" customWidth="1"/>
    <col min="7" max="7" width="7.625" style="0" customWidth="1"/>
    <col min="8" max="8" width="8.00390625" style="0" customWidth="1"/>
    <col min="9" max="9" width="7.75390625" style="0" customWidth="1"/>
    <col min="10" max="10" width="8.125" style="0" customWidth="1"/>
    <col min="11" max="11" width="13.25390625" style="0" customWidth="1"/>
    <col min="12" max="13" width="11.00390625" style="0" customWidth="1"/>
  </cols>
  <sheetData>
    <row r="1" spans="1:1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>
      <c r="A2" s="4"/>
      <c r="B2" s="69" t="s">
        <v>1</v>
      </c>
      <c r="C2" s="69"/>
      <c r="D2" s="69" t="s">
        <v>3</v>
      </c>
      <c r="E2" s="69"/>
      <c r="F2" s="11" t="s">
        <v>6</v>
      </c>
      <c r="G2" s="69" t="s">
        <v>4</v>
      </c>
      <c r="H2" s="69"/>
      <c r="I2" s="69" t="s">
        <v>5</v>
      </c>
      <c r="J2" s="69"/>
      <c r="K2" s="11" t="s">
        <v>6</v>
      </c>
    </row>
    <row r="3" spans="1:11" s="1" customFormat="1" ht="19.5">
      <c r="A3" s="4" t="s">
        <v>2</v>
      </c>
      <c r="B3" s="2" t="s">
        <v>23</v>
      </c>
      <c r="C3" s="2" t="s">
        <v>44</v>
      </c>
      <c r="D3" s="2" t="s">
        <v>23</v>
      </c>
      <c r="E3" s="2" t="s">
        <v>44</v>
      </c>
      <c r="F3" s="2"/>
      <c r="G3" s="2" t="s">
        <v>23</v>
      </c>
      <c r="H3" s="2" t="s">
        <v>44</v>
      </c>
      <c r="I3" s="2" t="s">
        <v>23</v>
      </c>
      <c r="J3" s="2" t="s">
        <v>44</v>
      </c>
      <c r="K3" s="2"/>
    </row>
    <row r="4" spans="1:11" ht="19.5">
      <c r="A4" s="4">
        <v>1</v>
      </c>
      <c r="B4" s="3">
        <v>454</v>
      </c>
      <c r="C4" s="3">
        <v>874</v>
      </c>
      <c r="D4" s="3">
        <v>4850</v>
      </c>
      <c r="E4" s="3">
        <v>9854</v>
      </c>
      <c r="F4" s="11" t="s">
        <v>45</v>
      </c>
      <c r="G4" s="3">
        <v>8860</v>
      </c>
      <c r="H4" s="3">
        <v>10300</v>
      </c>
      <c r="I4" s="3">
        <v>18717</v>
      </c>
      <c r="J4" s="3">
        <v>21014</v>
      </c>
      <c r="K4" s="13" t="s">
        <v>26</v>
      </c>
    </row>
    <row r="5" spans="1:11" ht="19.5">
      <c r="A5" s="4">
        <v>2</v>
      </c>
      <c r="B5" s="3">
        <v>453</v>
      </c>
      <c r="C5" s="3">
        <v>960</v>
      </c>
      <c r="D5" s="3">
        <v>4840</v>
      </c>
      <c r="E5" s="3">
        <v>10804</v>
      </c>
      <c r="F5" s="12" t="s">
        <v>46</v>
      </c>
      <c r="G5" s="3">
        <v>7700</v>
      </c>
      <c r="H5" s="3">
        <v>9660</v>
      </c>
      <c r="I5" s="3">
        <v>17313</v>
      </c>
      <c r="J5" s="3">
        <v>19677</v>
      </c>
      <c r="K5" s="3"/>
    </row>
    <row r="6" spans="1:11" ht="19.5">
      <c r="A6" s="4">
        <v>3</v>
      </c>
      <c r="B6" s="3">
        <v>429</v>
      </c>
      <c r="C6" s="3">
        <v>690</v>
      </c>
      <c r="D6" s="3">
        <v>4937</v>
      </c>
      <c r="E6" s="3">
        <v>7821</v>
      </c>
      <c r="F6" s="3"/>
      <c r="G6" s="3">
        <v>7700</v>
      </c>
      <c r="H6" s="3">
        <v>9660</v>
      </c>
      <c r="I6" s="3">
        <v>17313</v>
      </c>
      <c r="J6" s="3">
        <v>19678</v>
      </c>
      <c r="K6" s="3"/>
    </row>
    <row r="7" spans="1:11" ht="19.5">
      <c r="A7" s="4">
        <v>4</v>
      </c>
      <c r="B7" s="3">
        <v>413</v>
      </c>
      <c r="C7" s="6">
        <v>900</v>
      </c>
      <c r="D7" s="6">
        <v>4760</v>
      </c>
      <c r="E7" s="6">
        <v>10141</v>
      </c>
      <c r="F7" s="3"/>
      <c r="G7" s="3">
        <v>9360</v>
      </c>
      <c r="H7" s="3">
        <v>10380</v>
      </c>
      <c r="I7" s="3">
        <v>22368</v>
      </c>
      <c r="J7" s="6">
        <v>21144</v>
      </c>
      <c r="K7" s="3"/>
    </row>
    <row r="8" spans="1:11" ht="19.5">
      <c r="A8" s="4">
        <v>5</v>
      </c>
      <c r="B8" s="3">
        <v>560</v>
      </c>
      <c r="C8" s="3">
        <v>849</v>
      </c>
      <c r="D8" s="3">
        <v>6384</v>
      </c>
      <c r="E8" s="3">
        <v>9577</v>
      </c>
      <c r="F8" s="3"/>
      <c r="G8" s="3">
        <v>9360</v>
      </c>
      <c r="H8" s="3">
        <v>10380</v>
      </c>
      <c r="I8" s="3">
        <v>22369</v>
      </c>
      <c r="J8" s="6">
        <v>21144</v>
      </c>
      <c r="K8" s="3"/>
    </row>
    <row r="9" spans="1:11" ht="19.5">
      <c r="A9" s="4">
        <v>6</v>
      </c>
      <c r="B9" s="3">
        <v>503</v>
      </c>
      <c r="C9" s="6">
        <v>931</v>
      </c>
      <c r="D9" s="6">
        <v>5754</v>
      </c>
      <c r="E9" s="6">
        <v>10484</v>
      </c>
      <c r="F9" s="3"/>
      <c r="G9" s="3">
        <v>7700</v>
      </c>
      <c r="H9" s="6">
        <v>8700</v>
      </c>
      <c r="I9" s="6">
        <v>18450</v>
      </c>
      <c r="J9" s="6">
        <v>17722</v>
      </c>
      <c r="K9" s="3"/>
    </row>
    <row r="10" spans="1:11" ht="19.5">
      <c r="A10" s="4">
        <v>7</v>
      </c>
      <c r="B10" s="3">
        <v>492</v>
      </c>
      <c r="C10" s="6">
        <v>874</v>
      </c>
      <c r="D10" s="6">
        <v>5633</v>
      </c>
      <c r="E10" s="6">
        <v>9854</v>
      </c>
      <c r="F10" s="3"/>
      <c r="G10" s="3">
        <v>7700</v>
      </c>
      <c r="H10" s="6">
        <v>8700</v>
      </c>
      <c r="I10" s="6">
        <v>18450</v>
      </c>
      <c r="J10" s="6">
        <v>17722</v>
      </c>
      <c r="K10" s="3"/>
    </row>
    <row r="11" spans="1:11" ht="19.5">
      <c r="A11" s="4">
        <v>8</v>
      </c>
      <c r="B11" s="3">
        <v>160</v>
      </c>
      <c r="C11" s="6">
        <v>652</v>
      </c>
      <c r="D11" s="3">
        <v>1964</v>
      </c>
      <c r="E11" s="6">
        <v>7400</v>
      </c>
      <c r="F11" s="3"/>
      <c r="G11" s="3">
        <v>8160</v>
      </c>
      <c r="H11" s="3">
        <v>9800</v>
      </c>
      <c r="I11" s="3">
        <v>17253</v>
      </c>
      <c r="J11" s="6">
        <v>20703</v>
      </c>
      <c r="K11" s="11" t="s">
        <v>59</v>
      </c>
    </row>
    <row r="12" spans="1:11" ht="19.5">
      <c r="A12" s="4">
        <v>9</v>
      </c>
      <c r="B12" s="3">
        <v>435</v>
      </c>
      <c r="C12" s="6">
        <v>587</v>
      </c>
      <c r="D12" s="6">
        <v>5004</v>
      </c>
      <c r="E12" s="6">
        <v>6682</v>
      </c>
      <c r="F12" s="3"/>
      <c r="G12" s="3">
        <v>8160</v>
      </c>
      <c r="H12" s="3">
        <v>9800</v>
      </c>
      <c r="I12" s="3">
        <v>17252</v>
      </c>
      <c r="J12" s="6">
        <v>20704</v>
      </c>
      <c r="K12" s="3"/>
    </row>
    <row r="13" spans="1:11" ht="19.5">
      <c r="A13" s="4">
        <v>10</v>
      </c>
      <c r="B13" s="3">
        <v>396</v>
      </c>
      <c r="C13" s="3">
        <v>1104</v>
      </c>
      <c r="D13" s="3">
        <v>4572</v>
      </c>
      <c r="E13" s="3">
        <v>12395</v>
      </c>
      <c r="F13" s="3"/>
      <c r="G13" s="3">
        <v>10080</v>
      </c>
      <c r="H13" s="3">
        <v>10220</v>
      </c>
      <c r="I13" s="3">
        <v>20818</v>
      </c>
      <c r="J13" s="3">
        <v>23007</v>
      </c>
      <c r="K13" s="3"/>
    </row>
    <row r="14" spans="1:11" ht="19.5">
      <c r="A14" s="4">
        <v>11</v>
      </c>
      <c r="B14" s="3">
        <v>416</v>
      </c>
      <c r="C14" s="3">
        <v>697</v>
      </c>
      <c r="D14" s="3">
        <v>4793</v>
      </c>
      <c r="E14" s="3">
        <v>7898</v>
      </c>
      <c r="F14" s="3"/>
      <c r="G14" s="3">
        <v>10080</v>
      </c>
      <c r="H14" s="3">
        <v>10220</v>
      </c>
      <c r="I14" s="3">
        <v>20819</v>
      </c>
      <c r="J14" s="3">
        <v>23008</v>
      </c>
      <c r="K14" s="3"/>
    </row>
    <row r="15" spans="1:11" ht="19.5">
      <c r="A15" s="4">
        <v>12</v>
      </c>
      <c r="B15" s="3">
        <v>982</v>
      </c>
      <c r="C15" s="3">
        <v>694</v>
      </c>
      <c r="D15" s="3">
        <v>11047</v>
      </c>
      <c r="E15" s="3">
        <v>7865</v>
      </c>
      <c r="F15" s="3"/>
      <c r="G15" s="3">
        <v>10300</v>
      </c>
      <c r="H15" s="3">
        <v>10180</v>
      </c>
      <c r="I15" s="3">
        <v>21013</v>
      </c>
      <c r="J15" s="3">
        <v>22981</v>
      </c>
      <c r="K15" s="3"/>
    </row>
    <row r="16" spans="1:11" ht="19.5">
      <c r="A16" s="61" t="s">
        <v>22</v>
      </c>
      <c r="B16" s="8">
        <f>SUM(B4:B15)</f>
        <v>5693</v>
      </c>
      <c r="C16" s="8">
        <f>SUM(C4:C15)</f>
        <v>9812</v>
      </c>
      <c r="D16" s="8">
        <f>SUM(D4:D15)</f>
        <v>64538</v>
      </c>
      <c r="E16" s="8">
        <f>SUM(E4:E15)</f>
        <v>110775</v>
      </c>
      <c r="F16" s="8"/>
      <c r="G16" s="8">
        <f>SUM(G4:G15)</f>
        <v>105160</v>
      </c>
      <c r="H16" s="8">
        <f>SUM(H4:H15)</f>
        <v>118000</v>
      </c>
      <c r="I16" s="8">
        <f>SUM(I4:I15)</f>
        <v>232135</v>
      </c>
      <c r="J16" s="8">
        <f>SUM(J4:J15)</f>
        <v>248504</v>
      </c>
      <c r="K16" s="3"/>
    </row>
    <row r="17" spans="1:13" ht="28.5">
      <c r="A17" s="62" t="s">
        <v>94</v>
      </c>
      <c r="B17" s="3"/>
      <c r="C17" s="3"/>
      <c r="D17" s="56">
        <f>D16/B16</f>
        <v>11.336378008080098</v>
      </c>
      <c r="E17" s="56">
        <f>E16/C16</f>
        <v>11.289747248267428</v>
      </c>
      <c r="F17" s="3"/>
      <c r="G17" s="3"/>
      <c r="H17" s="3"/>
      <c r="I17" s="57">
        <f>I16/G16</f>
        <v>2.2074457968809433</v>
      </c>
      <c r="J17" s="56">
        <f>J16/H16</f>
        <v>2.105966101694915</v>
      </c>
      <c r="K17" s="3"/>
      <c r="L17" s="55"/>
      <c r="M17" s="53"/>
    </row>
  </sheetData>
  <mergeCells count="5">
    <mergeCell ref="A1:K1"/>
    <mergeCell ref="B2:C2"/>
    <mergeCell ref="D2:E2"/>
    <mergeCell ref="G2:H2"/>
    <mergeCell ref="I2:J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D17" sqref="D17"/>
    </sheetView>
  </sheetViews>
  <sheetFormatPr defaultColWidth="9.00390625" defaultRowHeight="16.5"/>
  <cols>
    <col min="1" max="1" width="4.75390625" style="5" customWidth="1"/>
    <col min="2" max="2" width="5.625" style="0" customWidth="1"/>
    <col min="3" max="3" width="5.875" style="0" customWidth="1"/>
    <col min="4" max="4" width="7.75390625" style="0" customWidth="1"/>
    <col min="5" max="5" width="8.00390625" style="0" customWidth="1"/>
    <col min="6" max="6" width="12.625" style="0" customWidth="1"/>
    <col min="7" max="7" width="7.625" style="0" customWidth="1"/>
    <col min="8" max="8" width="8.00390625" style="0" customWidth="1"/>
    <col min="9" max="9" width="7.75390625" style="0" customWidth="1"/>
    <col min="10" max="10" width="8.125" style="0" customWidth="1"/>
    <col min="11" max="11" width="13.25390625" style="0" customWidth="1"/>
    <col min="12" max="12" width="12.00390625" style="0" customWidth="1"/>
    <col min="13" max="13" width="13.125" style="0" customWidth="1"/>
  </cols>
  <sheetData>
    <row r="1" spans="1:11" ht="19.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>
      <c r="A2" s="4"/>
      <c r="B2" s="69" t="s">
        <v>1</v>
      </c>
      <c r="C2" s="69"/>
      <c r="D2" s="69" t="s">
        <v>3</v>
      </c>
      <c r="E2" s="69"/>
      <c r="F2" s="11" t="s">
        <v>6</v>
      </c>
      <c r="G2" s="69" t="s">
        <v>4</v>
      </c>
      <c r="H2" s="69"/>
      <c r="I2" s="69" t="s">
        <v>5</v>
      </c>
      <c r="J2" s="69"/>
      <c r="K2" s="11" t="s">
        <v>6</v>
      </c>
    </row>
    <row r="3" spans="1:11" s="1" customFormat="1" ht="19.5">
      <c r="A3" s="4" t="s">
        <v>2</v>
      </c>
      <c r="B3" s="2" t="s">
        <v>44</v>
      </c>
      <c r="C3" s="2" t="s">
        <v>68</v>
      </c>
      <c r="D3" s="2" t="s">
        <v>44</v>
      </c>
      <c r="E3" s="2" t="s">
        <v>68</v>
      </c>
      <c r="F3" s="2"/>
      <c r="G3" s="2" t="s">
        <v>44</v>
      </c>
      <c r="H3" s="2" t="s">
        <v>68</v>
      </c>
      <c r="I3" s="2" t="s">
        <v>44</v>
      </c>
      <c r="J3" s="2" t="s">
        <v>68</v>
      </c>
      <c r="K3" s="2"/>
    </row>
    <row r="4" spans="1:11" ht="19.5">
      <c r="A4" s="4">
        <v>1</v>
      </c>
      <c r="B4" s="3">
        <v>874</v>
      </c>
      <c r="C4" s="3">
        <v>794</v>
      </c>
      <c r="D4" s="3">
        <v>9854</v>
      </c>
      <c r="E4" s="3">
        <v>8970</v>
      </c>
      <c r="F4" s="11"/>
      <c r="G4" s="3">
        <v>10300</v>
      </c>
      <c r="H4" s="3">
        <v>10180</v>
      </c>
      <c r="I4" s="3">
        <v>21014</v>
      </c>
      <c r="J4" s="3">
        <v>22982</v>
      </c>
      <c r="K4" s="13"/>
    </row>
    <row r="5" spans="1:11" ht="19.5">
      <c r="A5" s="4">
        <v>2</v>
      </c>
      <c r="B5" s="3">
        <v>960</v>
      </c>
      <c r="C5" s="3">
        <v>593</v>
      </c>
      <c r="D5" s="3">
        <v>10804</v>
      </c>
      <c r="E5" s="3">
        <v>6749</v>
      </c>
      <c r="F5" s="12"/>
      <c r="G5" s="3">
        <v>9660</v>
      </c>
      <c r="H5" s="3">
        <v>8480</v>
      </c>
      <c r="I5" s="3">
        <v>19677</v>
      </c>
      <c r="J5" s="3">
        <v>17754</v>
      </c>
      <c r="K5" s="3"/>
    </row>
    <row r="6" spans="1:11" ht="19.5">
      <c r="A6" s="4">
        <v>3</v>
      </c>
      <c r="B6" s="3">
        <v>690</v>
      </c>
      <c r="C6" s="3">
        <v>591</v>
      </c>
      <c r="D6" s="3">
        <v>7821</v>
      </c>
      <c r="E6" s="3">
        <v>6727</v>
      </c>
      <c r="F6" s="3"/>
      <c r="G6" s="3">
        <v>9660</v>
      </c>
      <c r="H6" s="3">
        <v>8480</v>
      </c>
      <c r="I6" s="3">
        <v>19678</v>
      </c>
      <c r="J6" s="3">
        <v>17755</v>
      </c>
      <c r="K6" s="3"/>
    </row>
    <row r="7" spans="1:11" ht="19.5">
      <c r="A7" s="4">
        <v>4</v>
      </c>
      <c r="B7" s="6">
        <v>900</v>
      </c>
      <c r="C7" s="6">
        <v>632</v>
      </c>
      <c r="D7" s="6">
        <v>10141</v>
      </c>
      <c r="E7" s="6">
        <v>7180</v>
      </c>
      <c r="F7" s="3"/>
      <c r="G7" s="3">
        <v>10380</v>
      </c>
      <c r="H7" s="3">
        <v>11180</v>
      </c>
      <c r="I7" s="6">
        <v>21144</v>
      </c>
      <c r="J7" s="6">
        <v>22773</v>
      </c>
      <c r="K7" s="3"/>
    </row>
    <row r="8" spans="1:11" ht="19.5">
      <c r="A8" s="4">
        <v>5</v>
      </c>
      <c r="B8" s="3">
        <v>849</v>
      </c>
      <c r="C8" s="3">
        <v>672</v>
      </c>
      <c r="D8" s="3">
        <v>9577</v>
      </c>
      <c r="E8" s="3">
        <v>7622</v>
      </c>
      <c r="F8" s="3"/>
      <c r="G8" s="3">
        <v>10380</v>
      </c>
      <c r="H8" s="3">
        <v>11180</v>
      </c>
      <c r="I8" s="6">
        <v>21144</v>
      </c>
      <c r="J8" s="6">
        <v>22774</v>
      </c>
      <c r="K8" s="3"/>
    </row>
    <row r="9" spans="1:11" ht="19.5">
      <c r="A9" s="4">
        <v>6</v>
      </c>
      <c r="B9" s="6">
        <v>931</v>
      </c>
      <c r="C9" s="6">
        <v>757</v>
      </c>
      <c r="D9" s="6">
        <v>10484</v>
      </c>
      <c r="E9" s="6">
        <v>8561</v>
      </c>
      <c r="F9" s="3"/>
      <c r="G9" s="6">
        <v>8700</v>
      </c>
      <c r="H9" s="6">
        <v>9780</v>
      </c>
      <c r="I9" s="6">
        <v>17722</v>
      </c>
      <c r="J9" s="6">
        <v>19922</v>
      </c>
      <c r="K9" s="3"/>
    </row>
    <row r="10" spans="1:11" ht="19.5">
      <c r="A10" s="4">
        <v>7</v>
      </c>
      <c r="B10" s="6">
        <v>874</v>
      </c>
      <c r="C10" s="6">
        <v>713</v>
      </c>
      <c r="D10" s="6">
        <v>9854</v>
      </c>
      <c r="E10" s="6">
        <v>8075</v>
      </c>
      <c r="F10" s="3"/>
      <c r="G10" s="6">
        <v>8700</v>
      </c>
      <c r="H10" s="6">
        <v>9780</v>
      </c>
      <c r="I10" s="6">
        <v>17722</v>
      </c>
      <c r="J10" s="6">
        <v>19922</v>
      </c>
      <c r="K10" s="3"/>
    </row>
    <row r="11" spans="1:11" ht="19.5">
      <c r="A11" s="4">
        <v>8</v>
      </c>
      <c r="B11" s="6">
        <v>652</v>
      </c>
      <c r="C11" s="6">
        <v>632</v>
      </c>
      <c r="D11" s="6">
        <v>7400</v>
      </c>
      <c r="E11" s="6">
        <v>7180</v>
      </c>
      <c r="F11" s="3"/>
      <c r="G11" s="3">
        <v>9800</v>
      </c>
      <c r="H11" s="3">
        <v>9300</v>
      </c>
      <c r="I11" s="6">
        <v>20703</v>
      </c>
      <c r="J11" s="6">
        <v>18944</v>
      </c>
      <c r="K11" s="3" t="s">
        <v>76</v>
      </c>
    </row>
    <row r="12" spans="1:11" ht="19.5">
      <c r="A12" s="4">
        <v>9</v>
      </c>
      <c r="B12" s="6">
        <v>587</v>
      </c>
      <c r="C12" s="6">
        <v>602</v>
      </c>
      <c r="D12" s="6">
        <v>6682</v>
      </c>
      <c r="E12" s="6">
        <v>6848</v>
      </c>
      <c r="F12" s="3" t="s">
        <v>75</v>
      </c>
      <c r="G12" s="3">
        <v>9800</v>
      </c>
      <c r="H12" s="3">
        <v>9300</v>
      </c>
      <c r="I12" s="6">
        <v>20704</v>
      </c>
      <c r="J12" s="6">
        <v>18944</v>
      </c>
      <c r="K12" s="3" t="s">
        <v>75</v>
      </c>
    </row>
    <row r="13" spans="1:11" ht="19.5">
      <c r="A13" s="4">
        <v>10</v>
      </c>
      <c r="B13" s="3">
        <v>1104</v>
      </c>
      <c r="C13" s="3">
        <v>1006</v>
      </c>
      <c r="D13" s="3">
        <v>12395</v>
      </c>
      <c r="E13" s="3">
        <v>11312</v>
      </c>
      <c r="F13" s="42" t="s">
        <v>77</v>
      </c>
      <c r="G13" s="3">
        <v>10220</v>
      </c>
      <c r="H13" s="3">
        <v>11420</v>
      </c>
      <c r="I13" s="3">
        <v>23007</v>
      </c>
      <c r="J13" s="3">
        <v>23263</v>
      </c>
      <c r="K13" s="42" t="s">
        <v>77</v>
      </c>
    </row>
    <row r="14" spans="1:11" ht="19.5">
      <c r="A14" s="4">
        <v>11</v>
      </c>
      <c r="B14" s="3">
        <v>697</v>
      </c>
      <c r="C14" s="3">
        <v>774</v>
      </c>
      <c r="D14" s="3">
        <v>7898</v>
      </c>
      <c r="E14" s="3">
        <v>8749</v>
      </c>
      <c r="F14" s="12" t="s">
        <v>82</v>
      </c>
      <c r="G14" s="3">
        <v>10220</v>
      </c>
      <c r="H14" s="3">
        <v>11420</v>
      </c>
      <c r="I14" s="3">
        <v>23008</v>
      </c>
      <c r="J14" s="3">
        <v>23263</v>
      </c>
      <c r="K14" s="12" t="s">
        <v>82</v>
      </c>
    </row>
    <row r="15" spans="1:11" ht="19.5">
      <c r="A15" s="4">
        <v>12</v>
      </c>
      <c r="B15" s="3">
        <v>694</v>
      </c>
      <c r="C15" s="3">
        <v>482</v>
      </c>
      <c r="D15" s="3">
        <v>7865</v>
      </c>
      <c r="E15" s="3">
        <v>5522</v>
      </c>
      <c r="F15" s="3"/>
      <c r="G15" s="3">
        <v>10180</v>
      </c>
      <c r="H15" s="3">
        <v>9260</v>
      </c>
      <c r="I15" s="3">
        <v>22981</v>
      </c>
      <c r="J15" s="3">
        <v>18862.5</v>
      </c>
      <c r="K15" s="3"/>
    </row>
    <row r="16" spans="1:11" ht="19.5">
      <c r="A16" s="63" t="s">
        <v>22</v>
      </c>
      <c r="B16" s="8">
        <f>SUM(B4:B15)</f>
        <v>9812</v>
      </c>
      <c r="C16" s="8">
        <f>SUM(C4:C15)</f>
        <v>8248</v>
      </c>
      <c r="D16" s="8">
        <f>SUM(D4:D15)</f>
        <v>110775</v>
      </c>
      <c r="E16" s="8">
        <f>SUM(E4:E15)</f>
        <v>93495</v>
      </c>
      <c r="F16" s="8"/>
      <c r="G16" s="8">
        <f>SUM(G4:G15)</f>
        <v>118000</v>
      </c>
      <c r="H16" s="8">
        <f>SUM(H4:H15)</f>
        <v>119760</v>
      </c>
      <c r="I16" s="8">
        <f>SUM(I4:I15)</f>
        <v>248504</v>
      </c>
      <c r="J16" s="8">
        <f>SUM(J4:J15)</f>
        <v>247158.5</v>
      </c>
      <c r="K16" s="3"/>
    </row>
    <row r="17" spans="1:13" ht="31.5">
      <c r="A17" s="64" t="s">
        <v>94</v>
      </c>
      <c r="B17" s="3"/>
      <c r="C17" s="3"/>
      <c r="D17" s="56">
        <f>D16/B16</f>
        <v>11.289747248267428</v>
      </c>
      <c r="E17" s="56">
        <f>E16/C16</f>
        <v>11.33547526673133</v>
      </c>
      <c r="F17" s="3"/>
      <c r="G17" s="3"/>
      <c r="H17" s="3"/>
      <c r="I17" s="57">
        <f>I16/G16</f>
        <v>2.105966101694915</v>
      </c>
      <c r="J17" s="56">
        <f>J16/H16</f>
        <v>2.0637817301269203</v>
      </c>
      <c r="K17" s="3"/>
      <c r="L17" s="55"/>
      <c r="M17" s="53"/>
    </row>
  </sheetData>
  <mergeCells count="5">
    <mergeCell ref="A1:K1"/>
    <mergeCell ref="B2:C2"/>
    <mergeCell ref="D2:E2"/>
    <mergeCell ref="G2:H2"/>
    <mergeCell ref="I2:J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12" sqref="G12"/>
    </sheetView>
  </sheetViews>
  <sheetFormatPr defaultColWidth="9.00390625" defaultRowHeight="16.5"/>
  <cols>
    <col min="1" max="1" width="4.75390625" style="47" customWidth="1"/>
    <col min="2" max="2" width="6.75390625" style="44" bestFit="1" customWidth="1"/>
    <col min="3" max="3" width="5.875" style="44" customWidth="1"/>
    <col min="4" max="4" width="7.75390625" style="44" customWidth="1"/>
    <col min="5" max="5" width="8.00390625" style="44" customWidth="1"/>
    <col min="6" max="6" width="12.625" style="44" customWidth="1"/>
    <col min="7" max="7" width="8.625" style="44" customWidth="1"/>
    <col min="8" max="8" width="8.75390625" style="44" customWidth="1"/>
    <col min="9" max="9" width="8.625" style="44" customWidth="1"/>
    <col min="10" max="10" width="9.25390625" style="44" customWidth="1"/>
    <col min="11" max="11" width="13.25390625" style="44" customWidth="1"/>
    <col min="12" max="16384" width="9.00390625" style="44" customWidth="1"/>
  </cols>
  <sheetData>
    <row r="1" spans="1:11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5">
      <c r="A2" s="45"/>
      <c r="B2" s="70" t="s">
        <v>84</v>
      </c>
      <c r="C2" s="70"/>
      <c r="D2" s="70" t="s">
        <v>85</v>
      </c>
      <c r="E2" s="70"/>
      <c r="F2" s="46" t="s">
        <v>61</v>
      </c>
      <c r="G2" s="70" t="s">
        <v>86</v>
      </c>
      <c r="H2" s="70"/>
      <c r="I2" s="70" t="s">
        <v>87</v>
      </c>
      <c r="J2" s="70"/>
      <c r="K2" s="46" t="s">
        <v>61</v>
      </c>
    </row>
    <row r="3" spans="1:11" s="47" customFormat="1" ht="19.5">
      <c r="A3" s="45" t="s">
        <v>88</v>
      </c>
      <c r="B3" s="43" t="s">
        <v>89</v>
      </c>
      <c r="C3" s="43" t="s">
        <v>90</v>
      </c>
      <c r="D3" s="43" t="s">
        <v>89</v>
      </c>
      <c r="E3" s="43" t="s">
        <v>90</v>
      </c>
      <c r="F3" s="43"/>
      <c r="G3" s="43" t="s">
        <v>89</v>
      </c>
      <c r="H3" s="43" t="s">
        <v>90</v>
      </c>
      <c r="I3" s="43" t="s">
        <v>89</v>
      </c>
      <c r="J3" s="43" t="s">
        <v>90</v>
      </c>
      <c r="K3" s="43"/>
    </row>
    <row r="4" spans="1:11" ht="19.5">
      <c r="A4" s="45">
        <v>1</v>
      </c>
      <c r="B4" s="48">
        <v>794</v>
      </c>
      <c r="C4" s="48">
        <v>482</v>
      </c>
      <c r="D4" s="48">
        <v>8970</v>
      </c>
      <c r="E4" s="48">
        <v>5522</v>
      </c>
      <c r="F4" s="46"/>
      <c r="G4" s="3">
        <v>10180</v>
      </c>
      <c r="H4" s="48">
        <v>9260</v>
      </c>
      <c r="I4" s="3">
        <v>22982</v>
      </c>
      <c r="J4" s="48">
        <v>18862.5</v>
      </c>
      <c r="K4" s="45"/>
    </row>
    <row r="5" spans="1:11" ht="19.5">
      <c r="A5" s="45">
        <v>2</v>
      </c>
      <c r="B5" s="48">
        <v>593</v>
      </c>
      <c r="C5" s="48">
        <v>554</v>
      </c>
      <c r="D5" s="48">
        <v>6749</v>
      </c>
      <c r="E5" s="48">
        <v>6318</v>
      </c>
      <c r="F5" s="49"/>
      <c r="G5" s="3">
        <v>8480</v>
      </c>
      <c r="H5" s="48">
        <v>9260</v>
      </c>
      <c r="I5" s="3">
        <v>17754</v>
      </c>
      <c r="J5" s="48">
        <v>18862.5</v>
      </c>
      <c r="K5" s="48"/>
    </row>
    <row r="6" spans="1:11" ht="19.5">
      <c r="A6" s="45">
        <v>3</v>
      </c>
      <c r="B6" s="48">
        <v>591</v>
      </c>
      <c r="C6" s="48">
        <v>301</v>
      </c>
      <c r="D6" s="48">
        <v>6727</v>
      </c>
      <c r="E6" s="48">
        <v>3523</v>
      </c>
      <c r="F6" s="48" t="s">
        <v>98</v>
      </c>
      <c r="G6" s="3">
        <v>8480</v>
      </c>
      <c r="H6" s="48">
        <v>9500</v>
      </c>
      <c r="I6" s="3">
        <v>17755</v>
      </c>
      <c r="J6" s="48">
        <v>19351.5</v>
      </c>
      <c r="K6" s="48"/>
    </row>
    <row r="7" spans="1:11" ht="19.5">
      <c r="A7" s="45">
        <v>4</v>
      </c>
      <c r="B7" s="50">
        <v>632</v>
      </c>
      <c r="C7" s="50">
        <v>515</v>
      </c>
      <c r="D7" s="50">
        <v>7180</v>
      </c>
      <c r="E7" s="50">
        <v>5888</v>
      </c>
      <c r="F7" s="48" t="s">
        <v>99</v>
      </c>
      <c r="G7" s="3">
        <v>11180</v>
      </c>
      <c r="H7" s="48">
        <v>9500</v>
      </c>
      <c r="I7" s="6">
        <v>22773</v>
      </c>
      <c r="J7" s="48">
        <v>19351.5</v>
      </c>
      <c r="K7" s="48"/>
    </row>
    <row r="8" spans="1:11" ht="19.5">
      <c r="A8" s="45">
        <v>5</v>
      </c>
      <c r="B8" s="48">
        <v>672</v>
      </c>
      <c r="C8" s="48">
        <v>685</v>
      </c>
      <c r="D8" s="48">
        <v>7622</v>
      </c>
      <c r="E8" s="48">
        <v>7766</v>
      </c>
      <c r="F8" s="65" t="s">
        <v>100</v>
      </c>
      <c r="G8" s="3">
        <v>11180</v>
      </c>
      <c r="H8" s="48">
        <v>10660</v>
      </c>
      <c r="I8" s="6">
        <v>22774</v>
      </c>
      <c r="J8" s="50">
        <v>22252</v>
      </c>
      <c r="K8" s="48"/>
    </row>
    <row r="9" spans="1:11" ht="19.5">
      <c r="A9" s="45">
        <v>6</v>
      </c>
      <c r="B9" s="50">
        <v>757</v>
      </c>
      <c r="C9" s="50">
        <v>487</v>
      </c>
      <c r="D9" s="50">
        <v>8561</v>
      </c>
      <c r="E9" s="50">
        <v>5578</v>
      </c>
      <c r="F9" s="48"/>
      <c r="G9" s="6">
        <v>9780</v>
      </c>
      <c r="H9" s="48">
        <v>10660</v>
      </c>
      <c r="I9" s="6">
        <v>19922</v>
      </c>
      <c r="J9" s="50">
        <v>22252</v>
      </c>
      <c r="K9" s="48"/>
    </row>
    <row r="10" spans="1:11" ht="19.5">
      <c r="A10" s="45">
        <v>7</v>
      </c>
      <c r="B10" s="50">
        <v>713</v>
      </c>
      <c r="C10" s="50">
        <v>553</v>
      </c>
      <c r="D10" s="50">
        <v>8075</v>
      </c>
      <c r="E10" s="50">
        <v>6307</v>
      </c>
      <c r="F10" s="48"/>
      <c r="G10" s="6">
        <v>9780</v>
      </c>
      <c r="H10" s="50">
        <v>9700</v>
      </c>
      <c r="I10" s="6">
        <v>19922</v>
      </c>
      <c r="J10" s="50">
        <v>20187</v>
      </c>
      <c r="K10" s="48"/>
    </row>
    <row r="11" spans="1:11" ht="19.5">
      <c r="A11" s="45">
        <v>8</v>
      </c>
      <c r="B11" s="50">
        <v>632</v>
      </c>
      <c r="C11" s="50">
        <v>386</v>
      </c>
      <c r="D11" s="50">
        <v>7180</v>
      </c>
      <c r="E11" s="50">
        <v>4577</v>
      </c>
      <c r="F11" s="48"/>
      <c r="G11" s="3">
        <v>9300</v>
      </c>
      <c r="H11" s="48">
        <v>9700</v>
      </c>
      <c r="I11" s="6">
        <v>18944</v>
      </c>
      <c r="J11" s="50">
        <v>20186</v>
      </c>
      <c r="K11" s="48" t="s">
        <v>91</v>
      </c>
    </row>
    <row r="12" spans="1:11" ht="19.5">
      <c r="A12" s="45">
        <v>9</v>
      </c>
      <c r="B12" s="50">
        <v>602</v>
      </c>
      <c r="C12" s="50">
        <v>125</v>
      </c>
      <c r="D12" s="50">
        <v>6848</v>
      </c>
      <c r="E12" s="50">
        <v>1615</v>
      </c>
      <c r="F12" s="48"/>
      <c r="G12" s="3">
        <v>9300</v>
      </c>
      <c r="H12" s="48">
        <v>8940</v>
      </c>
      <c r="I12" s="6">
        <v>18944</v>
      </c>
      <c r="J12" s="50">
        <v>17329</v>
      </c>
      <c r="K12" s="48"/>
    </row>
    <row r="13" spans="1:11" ht="19.5">
      <c r="A13" s="45">
        <v>10</v>
      </c>
      <c r="B13" s="48">
        <v>1006</v>
      </c>
      <c r="C13" s="48">
        <v>517</v>
      </c>
      <c r="D13" s="48">
        <v>11312</v>
      </c>
      <c r="E13" s="48">
        <v>6064</v>
      </c>
      <c r="F13" s="51"/>
      <c r="G13" s="3">
        <v>11420</v>
      </c>
      <c r="H13" s="48">
        <v>8940</v>
      </c>
      <c r="I13" s="3">
        <v>23263</v>
      </c>
      <c r="J13" s="48">
        <v>17328</v>
      </c>
      <c r="K13" s="51"/>
    </row>
    <row r="14" spans="1:11" ht="19.5">
      <c r="A14" s="45">
        <v>11</v>
      </c>
      <c r="B14" s="48">
        <v>774</v>
      </c>
      <c r="C14" s="48">
        <v>464</v>
      </c>
      <c r="D14" s="48">
        <v>8749</v>
      </c>
      <c r="E14" s="48">
        <v>5463</v>
      </c>
      <c r="F14" s="49"/>
      <c r="G14" s="3">
        <v>11420</v>
      </c>
      <c r="H14" s="48">
        <v>11020</v>
      </c>
      <c r="I14" s="3">
        <v>23263</v>
      </c>
      <c r="J14" s="48">
        <v>21812</v>
      </c>
      <c r="K14" s="49"/>
    </row>
    <row r="15" spans="1:11" ht="19.5">
      <c r="A15" s="45">
        <v>12</v>
      </c>
      <c r="B15" s="48">
        <v>482</v>
      </c>
      <c r="C15" s="48">
        <v>534</v>
      </c>
      <c r="D15" s="48">
        <v>5522</v>
      </c>
      <c r="E15" s="48">
        <v>6257</v>
      </c>
      <c r="F15" s="48"/>
      <c r="G15" s="3">
        <v>9260</v>
      </c>
      <c r="H15" s="48">
        <v>11020</v>
      </c>
      <c r="I15" s="3">
        <v>18862.5</v>
      </c>
      <c r="J15" s="48">
        <v>21811</v>
      </c>
      <c r="K15" s="48"/>
    </row>
    <row r="16" spans="1:11" ht="19.5">
      <c r="A16" s="45" t="s">
        <v>92</v>
      </c>
      <c r="B16" s="52">
        <f>SUM(B4:B15)</f>
        <v>8248</v>
      </c>
      <c r="C16" s="52">
        <f>SUM(C4:C15)</f>
        <v>5603</v>
      </c>
      <c r="D16" s="52">
        <f>SUM(D4:D15)</f>
        <v>93495</v>
      </c>
      <c r="E16" s="52">
        <f>SUM(E4:E15)</f>
        <v>64878</v>
      </c>
      <c r="F16" s="52"/>
      <c r="G16" s="52">
        <f>SUM(G4:G15)</f>
        <v>119760</v>
      </c>
      <c r="H16" s="52">
        <f>SUM(H4:H15)</f>
        <v>118160</v>
      </c>
      <c r="I16" s="52">
        <f>SUM(I4:I15)</f>
        <v>247158.5</v>
      </c>
      <c r="J16" s="52">
        <f>SUM(J4:J15)</f>
        <v>239585</v>
      </c>
      <c r="K16" s="48"/>
    </row>
    <row r="17" spans="1:11" ht="33">
      <c r="A17" s="59" t="s">
        <v>93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</sheetData>
  <mergeCells count="5">
    <mergeCell ref="A1:K1"/>
    <mergeCell ref="B2:C2"/>
    <mergeCell ref="D2:E2"/>
    <mergeCell ref="G2:H2"/>
    <mergeCell ref="I2:J2"/>
  </mergeCells>
  <printOptions/>
  <pageMargins left="0.75" right="0.75" top="1" bottom="1" header="0.5" footer="0.5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H8" sqref="H8"/>
    </sheetView>
  </sheetViews>
  <sheetFormatPr defaultColWidth="9.00390625" defaultRowHeight="16.5"/>
  <cols>
    <col min="1" max="2" width="8.125" style="0" customWidth="1"/>
    <col min="3" max="3" width="7.25390625" style="0" customWidth="1"/>
    <col min="4" max="4" width="8.50390625" style="0" customWidth="1"/>
    <col min="5" max="5" width="9.50390625" style="0" customWidth="1"/>
    <col min="6" max="6" width="13.75390625" style="0" customWidth="1"/>
    <col min="8" max="8" width="9.25390625" style="0" customWidth="1"/>
    <col min="9" max="9" width="11.00390625" style="0" customWidth="1"/>
    <col min="10" max="10" width="10.75390625" style="0" customWidth="1"/>
    <col min="11" max="11" width="15.25390625" style="0" customWidth="1"/>
  </cols>
  <sheetData>
    <row r="1" spans="1:11" s="44" customFormat="1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4" customFormat="1" ht="19.5">
      <c r="A2" s="45"/>
      <c r="B2" s="70" t="s">
        <v>84</v>
      </c>
      <c r="C2" s="70"/>
      <c r="D2" s="70" t="s">
        <v>85</v>
      </c>
      <c r="E2" s="70"/>
      <c r="F2" s="46" t="s">
        <v>61</v>
      </c>
      <c r="G2" s="70" t="s">
        <v>86</v>
      </c>
      <c r="H2" s="70"/>
      <c r="I2" s="70" t="s">
        <v>87</v>
      </c>
      <c r="J2" s="70"/>
      <c r="K2" s="46" t="s">
        <v>61</v>
      </c>
    </row>
    <row r="3" spans="1:11" s="47" customFormat="1" ht="19.5">
      <c r="A3" s="45" t="s">
        <v>88</v>
      </c>
      <c r="B3" s="43" t="s">
        <v>90</v>
      </c>
      <c r="C3" s="43" t="s">
        <v>101</v>
      </c>
      <c r="D3" s="43" t="s">
        <v>105</v>
      </c>
      <c r="E3" s="43" t="s">
        <v>101</v>
      </c>
      <c r="F3" s="43"/>
      <c r="G3" s="43" t="s">
        <v>90</v>
      </c>
      <c r="H3" s="43" t="s">
        <v>101</v>
      </c>
      <c r="I3" s="43" t="s">
        <v>90</v>
      </c>
      <c r="J3" s="43" t="s">
        <v>101</v>
      </c>
      <c r="K3" s="43"/>
    </row>
    <row r="4" spans="1:11" s="44" customFormat="1" ht="19.5">
      <c r="A4" s="45">
        <v>1</v>
      </c>
      <c r="B4" s="48">
        <v>482</v>
      </c>
      <c r="C4" s="48">
        <v>496</v>
      </c>
      <c r="D4" s="48">
        <v>5522</v>
      </c>
      <c r="E4" s="48">
        <v>5826</v>
      </c>
      <c r="F4" s="46"/>
      <c r="G4" s="48">
        <v>9260</v>
      </c>
      <c r="H4" s="48">
        <v>9620</v>
      </c>
      <c r="I4" s="48">
        <v>18862.5</v>
      </c>
      <c r="J4" s="48">
        <v>17969</v>
      </c>
      <c r="K4" s="45"/>
    </row>
    <row r="5" spans="1:11" s="44" customFormat="1" ht="19.5">
      <c r="A5" s="45">
        <v>2</v>
      </c>
      <c r="B5" s="48">
        <v>554</v>
      </c>
      <c r="C5" s="48">
        <v>286</v>
      </c>
      <c r="D5" s="48">
        <v>6318</v>
      </c>
      <c r="E5" s="48">
        <v>3442</v>
      </c>
      <c r="F5" s="49"/>
      <c r="G5" s="48">
        <v>9260</v>
      </c>
      <c r="H5" s="48">
        <v>9620</v>
      </c>
      <c r="I5" s="48">
        <v>18862.5</v>
      </c>
      <c r="J5" s="48">
        <v>17970</v>
      </c>
      <c r="K5" s="48"/>
    </row>
    <row r="6" spans="1:11" s="44" customFormat="1" ht="19.5">
      <c r="A6" s="45">
        <v>3</v>
      </c>
      <c r="B6" s="48">
        <v>301</v>
      </c>
      <c r="C6" s="48">
        <v>587</v>
      </c>
      <c r="D6" s="48">
        <v>3523</v>
      </c>
      <c r="E6" s="48">
        <v>6859</v>
      </c>
      <c r="F6" s="48"/>
      <c r="G6" s="48">
        <v>9500</v>
      </c>
      <c r="H6" s="48">
        <v>8880</v>
      </c>
      <c r="I6" s="48">
        <v>19351.5</v>
      </c>
      <c r="J6" s="48">
        <v>18872</v>
      </c>
      <c r="K6" s="48"/>
    </row>
    <row r="7" spans="1:11" s="44" customFormat="1" ht="19.5">
      <c r="A7" s="45">
        <v>4</v>
      </c>
      <c r="B7" s="50">
        <v>515</v>
      </c>
      <c r="C7" s="50">
        <v>531</v>
      </c>
      <c r="D7" s="50">
        <v>5888</v>
      </c>
      <c r="E7" s="50">
        <v>6223</v>
      </c>
      <c r="F7" s="48"/>
      <c r="G7" s="48">
        <v>9500</v>
      </c>
      <c r="H7" s="48">
        <v>8880</v>
      </c>
      <c r="I7" s="48">
        <v>19351.5</v>
      </c>
      <c r="J7" s="48">
        <v>18872</v>
      </c>
      <c r="K7" s="48"/>
    </row>
    <row r="8" spans="1:11" s="44" customFormat="1" ht="19.5">
      <c r="A8" s="45">
        <v>5</v>
      </c>
      <c r="B8" s="48">
        <v>685</v>
      </c>
      <c r="C8" s="48">
        <v>497</v>
      </c>
      <c r="D8" s="48">
        <v>7766</v>
      </c>
      <c r="E8" s="48">
        <v>5837</v>
      </c>
      <c r="F8" s="65"/>
      <c r="G8" s="48">
        <v>10660</v>
      </c>
      <c r="H8" s="48">
        <v>10240</v>
      </c>
      <c r="I8" s="50">
        <v>22252</v>
      </c>
      <c r="J8" s="50">
        <v>20332</v>
      </c>
      <c r="K8" s="46"/>
    </row>
    <row r="9" spans="1:11" s="44" customFormat="1" ht="19.5">
      <c r="A9" s="45">
        <v>6</v>
      </c>
      <c r="B9" s="50">
        <v>487</v>
      </c>
      <c r="C9" s="50">
        <v>473</v>
      </c>
      <c r="D9" s="50">
        <v>5578</v>
      </c>
      <c r="E9" s="50">
        <v>5565</v>
      </c>
      <c r="F9" s="48"/>
      <c r="G9" s="48">
        <v>10660</v>
      </c>
      <c r="H9" s="48">
        <v>10240</v>
      </c>
      <c r="I9" s="50">
        <v>22252</v>
      </c>
      <c r="J9" s="50">
        <v>20332</v>
      </c>
      <c r="K9" s="46"/>
    </row>
    <row r="10" spans="1:11" s="44" customFormat="1" ht="19.5">
      <c r="A10" s="45">
        <v>7</v>
      </c>
      <c r="B10" s="50">
        <v>553</v>
      </c>
      <c r="C10" s="50">
        <v>286</v>
      </c>
      <c r="D10" s="50">
        <v>6307</v>
      </c>
      <c r="E10" s="50">
        <v>3442</v>
      </c>
      <c r="F10" s="48"/>
      <c r="G10" s="50">
        <v>9700</v>
      </c>
      <c r="H10" s="50">
        <v>10240</v>
      </c>
      <c r="I10" s="50">
        <v>20187</v>
      </c>
      <c r="J10" s="50">
        <v>22536</v>
      </c>
      <c r="K10" s="46" t="s">
        <v>106</v>
      </c>
    </row>
    <row r="11" spans="1:11" s="44" customFormat="1" ht="19.5">
      <c r="A11" s="45">
        <v>8</v>
      </c>
      <c r="B11" s="50">
        <v>386</v>
      </c>
      <c r="C11" s="50">
        <v>125</v>
      </c>
      <c r="D11" s="50">
        <v>4577</v>
      </c>
      <c r="E11" s="50">
        <v>1899</v>
      </c>
      <c r="F11" s="48"/>
      <c r="G11" s="48">
        <v>9700</v>
      </c>
      <c r="H11" s="48">
        <v>10240</v>
      </c>
      <c r="I11" s="50">
        <v>20186</v>
      </c>
      <c r="J11" s="50">
        <v>22536</v>
      </c>
      <c r="K11" s="46" t="s">
        <v>106</v>
      </c>
    </row>
    <row r="12" spans="1:11" s="44" customFormat="1" ht="19.5">
      <c r="A12" s="45">
        <v>9</v>
      </c>
      <c r="B12" s="50">
        <v>125</v>
      </c>
      <c r="C12" s="50">
        <v>397</v>
      </c>
      <c r="D12" s="50">
        <v>1615</v>
      </c>
      <c r="E12" s="50">
        <v>2918</v>
      </c>
      <c r="F12" s="48"/>
      <c r="G12" s="48">
        <v>8940</v>
      </c>
      <c r="H12" s="48">
        <v>10160</v>
      </c>
      <c r="I12" s="50">
        <v>17329</v>
      </c>
      <c r="J12" s="50">
        <v>21528</v>
      </c>
      <c r="K12" s="46" t="s">
        <v>106</v>
      </c>
    </row>
    <row r="13" spans="1:11" s="44" customFormat="1" ht="19.5">
      <c r="A13" s="45">
        <v>10</v>
      </c>
      <c r="B13" s="48">
        <v>517</v>
      </c>
      <c r="C13" s="48">
        <v>517</v>
      </c>
      <c r="D13" s="48">
        <v>6064</v>
      </c>
      <c r="E13" s="48">
        <v>6450</v>
      </c>
      <c r="F13" s="46" t="s">
        <v>106</v>
      </c>
      <c r="G13" s="48">
        <v>8940</v>
      </c>
      <c r="H13" s="48">
        <v>10160</v>
      </c>
      <c r="I13" s="48">
        <v>17328</v>
      </c>
      <c r="J13" s="48">
        <v>21528</v>
      </c>
      <c r="K13" s="46" t="s">
        <v>106</v>
      </c>
    </row>
    <row r="14" spans="1:11" s="44" customFormat="1" ht="19.5">
      <c r="A14" s="45">
        <v>11</v>
      </c>
      <c r="B14" s="48">
        <v>464</v>
      </c>
      <c r="C14" s="48">
        <v>570</v>
      </c>
      <c r="D14" s="48">
        <v>5463</v>
      </c>
      <c r="E14" s="48">
        <v>6666</v>
      </c>
      <c r="F14" s="46" t="s">
        <v>106</v>
      </c>
      <c r="G14" s="48">
        <v>11020</v>
      </c>
      <c r="H14" s="48">
        <v>11280</v>
      </c>
      <c r="I14" s="48">
        <v>21812</v>
      </c>
      <c r="J14" s="48">
        <v>23332.5</v>
      </c>
      <c r="K14" s="46" t="s">
        <v>106</v>
      </c>
    </row>
    <row r="15" spans="1:11" s="44" customFormat="1" ht="19.5">
      <c r="A15" s="45">
        <v>12</v>
      </c>
      <c r="B15" s="48">
        <v>534</v>
      </c>
      <c r="C15" s="48">
        <v>527</v>
      </c>
      <c r="D15" s="48">
        <v>6257</v>
      </c>
      <c r="E15" s="48">
        <v>6178</v>
      </c>
      <c r="F15" s="48"/>
      <c r="G15" s="48">
        <v>11020</v>
      </c>
      <c r="H15" s="48">
        <v>11280</v>
      </c>
      <c r="I15" s="48">
        <v>21811</v>
      </c>
      <c r="J15" s="48">
        <v>23332.5</v>
      </c>
      <c r="K15" s="46" t="s">
        <v>106</v>
      </c>
    </row>
    <row r="16" spans="1:11" s="44" customFormat="1" ht="19.5">
      <c r="A16" s="45" t="s">
        <v>92</v>
      </c>
      <c r="B16" s="52">
        <f>SUM(B4:B15)</f>
        <v>5603</v>
      </c>
      <c r="C16" s="52">
        <f>SUM(C4:C15)</f>
        <v>5292</v>
      </c>
      <c r="D16" s="52">
        <f>SUM(D4:D15)</f>
        <v>64878</v>
      </c>
      <c r="E16" s="52">
        <f>SUM(E4:E15)</f>
        <v>61305</v>
      </c>
      <c r="F16" s="52"/>
      <c r="G16" s="52">
        <f>SUM(G4:G15)</f>
        <v>118160</v>
      </c>
      <c r="H16" s="52">
        <f>SUM(H4:H15)</f>
        <v>120840</v>
      </c>
      <c r="I16" s="52">
        <f>SUM(I4:I15)</f>
        <v>239585</v>
      </c>
      <c r="J16" s="52">
        <f>SUM(J4:J15)</f>
        <v>249140</v>
      </c>
      <c r="K16" s="48"/>
    </row>
    <row r="17" spans="1:11" s="44" customFormat="1" ht="19.5">
      <c r="A17" s="59" t="s">
        <v>93</v>
      </c>
      <c r="B17" s="60"/>
      <c r="C17" s="60"/>
      <c r="D17" s="56">
        <f>D16/B16</f>
        <v>11.579154024629663</v>
      </c>
      <c r="E17" s="56">
        <f>E16/C16</f>
        <v>11.584467120181406</v>
      </c>
      <c r="F17" s="60"/>
      <c r="G17" s="60"/>
      <c r="H17" s="60"/>
      <c r="I17" s="56">
        <f>I16/G16</f>
        <v>2.0276320243737307</v>
      </c>
      <c r="J17" s="56">
        <f>J16/H16</f>
        <v>2.0617345249917247</v>
      </c>
      <c r="K17" s="60"/>
    </row>
    <row r="18" s="44" customFormat="1" ht="16.5">
      <c r="A18" s="47"/>
    </row>
    <row r="19" s="44" customFormat="1" ht="16.5">
      <c r="A19" s="47"/>
    </row>
    <row r="20" s="44" customFormat="1" ht="16.5">
      <c r="A20" s="47"/>
    </row>
    <row r="21" s="44" customFormat="1" ht="16.5">
      <c r="A21" s="47"/>
    </row>
    <row r="22" s="44" customFormat="1" ht="16.5">
      <c r="A22" s="47"/>
    </row>
    <row r="23" s="44" customFormat="1" ht="16.5">
      <c r="A23" s="47"/>
    </row>
    <row r="24" s="44" customFormat="1" ht="16.5">
      <c r="A24" s="47"/>
    </row>
    <row r="25" s="44" customFormat="1" ht="16.5">
      <c r="A25" s="47"/>
    </row>
    <row r="26" s="44" customFormat="1" ht="16.5">
      <c r="A26" s="47"/>
    </row>
    <row r="27" s="44" customFormat="1" ht="16.5">
      <c r="A27" s="47"/>
    </row>
    <row r="28" s="44" customFormat="1" ht="16.5">
      <c r="A28" s="47"/>
    </row>
    <row r="29" s="44" customFormat="1" ht="16.5">
      <c r="A29" s="47"/>
    </row>
    <row r="30" s="44" customFormat="1" ht="16.5">
      <c r="A30" s="47"/>
    </row>
    <row r="31" s="44" customFormat="1" ht="16.5">
      <c r="A31" s="47"/>
    </row>
    <row r="32" s="44" customFormat="1" ht="16.5">
      <c r="A32" s="47"/>
    </row>
    <row r="33" s="44" customFormat="1" ht="16.5">
      <c r="A33" s="47"/>
    </row>
    <row r="34" s="44" customFormat="1" ht="16.5">
      <c r="A34" s="47"/>
    </row>
    <row r="35" s="44" customFormat="1" ht="16.5">
      <c r="A35" s="47"/>
    </row>
    <row r="36" s="44" customFormat="1" ht="16.5">
      <c r="A36" s="47"/>
    </row>
    <row r="37" s="44" customFormat="1" ht="16.5">
      <c r="A37" s="47"/>
    </row>
    <row r="38" s="44" customFormat="1" ht="16.5">
      <c r="A38" s="47"/>
    </row>
    <row r="39" s="44" customFormat="1" ht="16.5">
      <c r="A39" s="47"/>
    </row>
    <row r="40" s="44" customFormat="1" ht="16.5">
      <c r="A40" s="47"/>
    </row>
  </sheetData>
  <mergeCells count="5">
    <mergeCell ref="A1:K1"/>
    <mergeCell ref="B2:C2"/>
    <mergeCell ref="D2:E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1">
      <selection activeCell="J16" sqref="J16"/>
    </sheetView>
  </sheetViews>
  <sheetFormatPr defaultColWidth="9.00390625" defaultRowHeight="16.5"/>
  <cols>
    <col min="5" max="5" width="10.875" style="0" customWidth="1"/>
    <col min="6" max="6" width="13.125" style="0" customWidth="1"/>
    <col min="11" max="11" width="12.375" style="0" customWidth="1"/>
  </cols>
  <sheetData>
    <row r="1" spans="1:11" s="44" customFormat="1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4" customFormat="1" ht="19.5">
      <c r="A2" s="45"/>
      <c r="B2" s="70" t="s">
        <v>84</v>
      </c>
      <c r="C2" s="70"/>
      <c r="D2" s="70" t="s">
        <v>85</v>
      </c>
      <c r="E2" s="70"/>
      <c r="F2" s="46" t="s">
        <v>61</v>
      </c>
      <c r="G2" s="70" t="s">
        <v>86</v>
      </c>
      <c r="H2" s="70"/>
      <c r="I2" s="70" t="s">
        <v>87</v>
      </c>
      <c r="J2" s="70"/>
      <c r="K2" s="46" t="s">
        <v>61</v>
      </c>
    </row>
    <row r="3" spans="1:11" s="47" customFormat="1" ht="19.5">
      <c r="A3" s="45" t="s">
        <v>88</v>
      </c>
      <c r="B3" s="43" t="s">
        <v>109</v>
      </c>
      <c r="C3" s="43" t="s">
        <v>110</v>
      </c>
      <c r="D3" s="43" t="s">
        <v>109</v>
      </c>
      <c r="E3" s="43" t="s">
        <v>110</v>
      </c>
      <c r="F3" s="43"/>
      <c r="G3" s="43" t="s">
        <v>109</v>
      </c>
      <c r="H3" s="43" t="s">
        <v>110</v>
      </c>
      <c r="I3" s="43" t="s">
        <v>109</v>
      </c>
      <c r="J3" s="43" t="s">
        <v>110</v>
      </c>
      <c r="K3" s="43"/>
    </row>
    <row r="4" spans="1:11" s="44" customFormat="1" ht="19.5">
      <c r="A4" s="45">
        <v>1</v>
      </c>
      <c r="B4" s="48">
        <v>496</v>
      </c>
      <c r="C4" s="48">
        <v>527</v>
      </c>
      <c r="D4" s="48">
        <v>5826</v>
      </c>
      <c r="E4" s="48">
        <v>6178</v>
      </c>
      <c r="F4" s="46"/>
      <c r="G4" s="48">
        <v>9620</v>
      </c>
      <c r="H4" s="48">
        <v>9680</v>
      </c>
      <c r="I4" s="48">
        <v>17969</v>
      </c>
      <c r="J4" s="48">
        <v>19901</v>
      </c>
      <c r="K4" s="45"/>
    </row>
    <row r="5" spans="1:11" s="44" customFormat="1" ht="19.5">
      <c r="A5" s="45">
        <v>2</v>
      </c>
      <c r="B5" s="48">
        <v>286</v>
      </c>
      <c r="C5" s="48">
        <v>485</v>
      </c>
      <c r="D5" s="48">
        <v>3442</v>
      </c>
      <c r="E5" s="48">
        <v>5701</v>
      </c>
      <c r="F5" s="49"/>
      <c r="G5" s="48">
        <v>9620</v>
      </c>
      <c r="H5" s="48">
        <v>9680</v>
      </c>
      <c r="I5" s="48">
        <v>17970</v>
      </c>
      <c r="J5" s="48">
        <v>19901</v>
      </c>
      <c r="K5" s="48"/>
    </row>
    <row r="6" spans="1:11" s="44" customFormat="1" ht="19.5">
      <c r="A6" s="45">
        <v>3</v>
      </c>
      <c r="B6" s="48">
        <v>587</v>
      </c>
      <c r="C6" s="48">
        <v>210</v>
      </c>
      <c r="D6" s="48">
        <v>6859</v>
      </c>
      <c r="E6" s="48">
        <v>2503</v>
      </c>
      <c r="F6" s="48"/>
      <c r="G6" s="48">
        <v>8880</v>
      </c>
      <c r="H6" s="48">
        <v>8300</v>
      </c>
      <c r="I6" s="48">
        <v>18872</v>
      </c>
      <c r="J6" s="48">
        <v>14117</v>
      </c>
      <c r="K6" s="48"/>
    </row>
    <row r="7" spans="1:11" s="44" customFormat="1" ht="19.5">
      <c r="A7" s="45">
        <v>4</v>
      </c>
      <c r="B7" s="50">
        <v>531</v>
      </c>
      <c r="C7" s="50">
        <v>506</v>
      </c>
      <c r="D7" s="50">
        <v>6223</v>
      </c>
      <c r="E7" s="50">
        <v>5382</v>
      </c>
      <c r="F7" s="48"/>
      <c r="G7" s="48">
        <v>8880</v>
      </c>
      <c r="H7" s="48">
        <v>8300</v>
      </c>
      <c r="I7" s="48">
        <v>18872</v>
      </c>
      <c r="J7" s="48">
        <v>14117</v>
      </c>
      <c r="K7" s="48"/>
    </row>
    <row r="8" spans="1:11" s="44" customFormat="1" ht="19.5">
      <c r="A8" s="45">
        <v>5</v>
      </c>
      <c r="B8" s="48">
        <v>497</v>
      </c>
      <c r="C8" s="48">
        <v>634</v>
      </c>
      <c r="D8" s="48">
        <v>5837</v>
      </c>
      <c r="E8" s="48">
        <v>7392</v>
      </c>
      <c r="F8" s="65"/>
      <c r="G8" s="48">
        <v>10240</v>
      </c>
      <c r="H8" s="48">
        <v>11120</v>
      </c>
      <c r="I8" s="50">
        <v>20332</v>
      </c>
      <c r="J8" s="50">
        <v>22756</v>
      </c>
      <c r="K8" s="46"/>
    </row>
    <row r="9" spans="1:11" s="44" customFormat="1" ht="19.5">
      <c r="A9" s="45">
        <v>6</v>
      </c>
      <c r="B9" s="50">
        <v>473</v>
      </c>
      <c r="C9" s="50">
        <v>527</v>
      </c>
      <c r="D9" s="50">
        <v>5565</v>
      </c>
      <c r="E9" s="50">
        <v>6178</v>
      </c>
      <c r="F9" s="48"/>
      <c r="G9" s="48">
        <v>10240</v>
      </c>
      <c r="H9" s="48">
        <v>11120</v>
      </c>
      <c r="I9" s="50">
        <v>20332</v>
      </c>
      <c r="J9" s="50">
        <v>22757</v>
      </c>
      <c r="K9" s="46"/>
    </row>
    <row r="10" spans="1:11" s="44" customFormat="1" ht="19.5">
      <c r="A10" s="45">
        <v>7</v>
      </c>
      <c r="B10" s="50">
        <v>286</v>
      </c>
      <c r="C10" s="50">
        <v>551</v>
      </c>
      <c r="D10" s="50">
        <v>3442</v>
      </c>
      <c r="E10" s="50">
        <v>6450</v>
      </c>
      <c r="F10" s="48"/>
      <c r="G10" s="50">
        <v>10240</v>
      </c>
      <c r="H10" s="50">
        <v>8600</v>
      </c>
      <c r="I10" s="50">
        <v>22536</v>
      </c>
      <c r="J10" s="50">
        <v>13987</v>
      </c>
      <c r="K10" s="46"/>
    </row>
    <row r="11" spans="1:11" s="44" customFormat="1" ht="19.5">
      <c r="A11" s="45">
        <v>8</v>
      </c>
      <c r="B11" s="50">
        <v>125</v>
      </c>
      <c r="C11" s="50">
        <v>227</v>
      </c>
      <c r="D11" s="50">
        <v>1899</v>
      </c>
      <c r="E11" s="50">
        <v>2606</v>
      </c>
      <c r="F11" s="48"/>
      <c r="G11" s="48">
        <v>10240</v>
      </c>
      <c r="H11" s="48">
        <v>8600</v>
      </c>
      <c r="I11" s="50">
        <v>22536</v>
      </c>
      <c r="J11" s="50">
        <v>13988</v>
      </c>
      <c r="K11" s="46"/>
    </row>
    <row r="12" spans="1:11" s="44" customFormat="1" ht="19.5">
      <c r="A12" s="45">
        <v>9</v>
      </c>
      <c r="B12" s="50">
        <v>397</v>
      </c>
      <c r="C12" s="50">
        <v>94</v>
      </c>
      <c r="D12" s="50">
        <v>2918</v>
      </c>
      <c r="E12" s="50">
        <v>1263</v>
      </c>
      <c r="F12" s="48"/>
      <c r="G12" s="48">
        <v>10160</v>
      </c>
      <c r="H12" s="48">
        <v>7900</v>
      </c>
      <c r="I12" s="50">
        <v>21528</v>
      </c>
      <c r="J12" s="50">
        <v>12948</v>
      </c>
      <c r="K12" s="46"/>
    </row>
    <row r="13" spans="1:11" s="44" customFormat="1" ht="19.5">
      <c r="A13" s="45">
        <v>10</v>
      </c>
      <c r="B13" s="48">
        <v>517</v>
      </c>
      <c r="C13" s="48">
        <v>527</v>
      </c>
      <c r="D13" s="48">
        <v>6450</v>
      </c>
      <c r="E13" s="48">
        <v>6178</v>
      </c>
      <c r="F13" s="46"/>
      <c r="G13" s="48">
        <v>10160</v>
      </c>
      <c r="H13" s="48">
        <v>7900</v>
      </c>
      <c r="I13" s="48">
        <v>21528</v>
      </c>
      <c r="J13" s="48">
        <v>12949</v>
      </c>
      <c r="K13" s="46"/>
    </row>
    <row r="14" spans="1:11" s="44" customFormat="1" ht="19.5">
      <c r="A14" s="45">
        <v>11</v>
      </c>
      <c r="B14" s="48">
        <v>570</v>
      </c>
      <c r="C14" s="66">
        <v>535</v>
      </c>
      <c r="D14" s="48">
        <v>6666</v>
      </c>
      <c r="E14" s="66">
        <v>6269</v>
      </c>
      <c r="F14" s="46"/>
      <c r="G14" s="48">
        <v>11280</v>
      </c>
      <c r="H14" s="48">
        <v>10740</v>
      </c>
      <c r="I14" s="48">
        <v>23332.5</v>
      </c>
      <c r="J14" s="48">
        <v>19622</v>
      </c>
      <c r="K14" s="46"/>
    </row>
    <row r="15" spans="1:11" s="44" customFormat="1" ht="19.5">
      <c r="A15" s="45">
        <v>12</v>
      </c>
      <c r="B15" s="48">
        <v>527</v>
      </c>
      <c r="C15" s="48">
        <v>537</v>
      </c>
      <c r="D15" s="48">
        <v>6178</v>
      </c>
      <c r="E15" s="48">
        <v>6291</v>
      </c>
      <c r="F15" s="48"/>
      <c r="G15" s="48">
        <v>11280</v>
      </c>
      <c r="H15" s="48">
        <v>10740</v>
      </c>
      <c r="I15" s="48">
        <v>23332.5</v>
      </c>
      <c r="J15" s="48">
        <v>19622</v>
      </c>
      <c r="K15" s="46"/>
    </row>
    <row r="16" spans="1:11" s="44" customFormat="1" ht="19.5">
      <c r="A16" s="45" t="s">
        <v>92</v>
      </c>
      <c r="B16" s="52">
        <f>SUM(B4:B15)</f>
        <v>5292</v>
      </c>
      <c r="C16" s="52">
        <f>SUM(C4:C15)</f>
        <v>5360</v>
      </c>
      <c r="D16" s="52">
        <f>SUM(D4:D15)</f>
        <v>61305</v>
      </c>
      <c r="E16" s="52">
        <f>SUM(E4:E15)</f>
        <v>62391</v>
      </c>
      <c r="F16" s="52"/>
      <c r="G16" s="52">
        <f>SUM(G4:G15)</f>
        <v>120840</v>
      </c>
      <c r="H16" s="52">
        <f>SUM(H4:H15)</f>
        <v>112680</v>
      </c>
      <c r="I16" s="52">
        <f>SUM(I4:I15)</f>
        <v>249140</v>
      </c>
      <c r="J16" s="52">
        <f>SUM(J4:J15)</f>
        <v>206665</v>
      </c>
      <c r="K16" s="48"/>
    </row>
    <row r="17" spans="1:11" s="44" customFormat="1" ht="19.5">
      <c r="A17" s="59" t="s">
        <v>93</v>
      </c>
      <c r="B17" s="60"/>
      <c r="C17" s="60"/>
      <c r="D17" s="56">
        <f>D16/B16</f>
        <v>11.584467120181406</v>
      </c>
      <c r="E17" s="56">
        <f>E16/C16</f>
        <v>11.640111940298507</v>
      </c>
      <c r="F17" s="60"/>
      <c r="G17" s="60"/>
      <c r="H17" s="60"/>
      <c r="I17" s="56">
        <f>I16/G16</f>
        <v>2.0617345249917247</v>
      </c>
      <c r="J17" s="56">
        <f>J16/H16</f>
        <v>1.8340876819311325</v>
      </c>
      <c r="K17" s="60"/>
    </row>
  </sheetData>
  <mergeCells count="5">
    <mergeCell ref="A1:K1"/>
    <mergeCell ref="B2:C2"/>
    <mergeCell ref="D2:E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F17" sqref="F17"/>
    </sheetView>
  </sheetViews>
  <sheetFormatPr defaultColWidth="9.00390625" defaultRowHeight="16.5"/>
  <sheetData>
    <row r="1" spans="1:13" ht="19.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44"/>
      <c r="M1" s="44"/>
    </row>
    <row r="2" spans="1:13" ht="19.5">
      <c r="A2" s="45"/>
      <c r="B2" s="70" t="s">
        <v>84</v>
      </c>
      <c r="C2" s="70"/>
      <c r="D2" s="70" t="s">
        <v>85</v>
      </c>
      <c r="E2" s="70"/>
      <c r="F2" s="46" t="s">
        <v>61</v>
      </c>
      <c r="G2" s="70" t="s">
        <v>86</v>
      </c>
      <c r="H2" s="70"/>
      <c r="I2" s="70" t="s">
        <v>87</v>
      </c>
      <c r="J2" s="70"/>
      <c r="K2" s="46" t="s">
        <v>61</v>
      </c>
      <c r="L2" s="44"/>
      <c r="M2" s="44"/>
    </row>
    <row r="3" spans="1:13" ht="19.5">
      <c r="A3" s="45" t="s">
        <v>88</v>
      </c>
      <c r="B3" s="43" t="s">
        <v>110</v>
      </c>
      <c r="C3" s="43" t="s">
        <v>111</v>
      </c>
      <c r="D3" s="43" t="s">
        <v>110</v>
      </c>
      <c r="E3" s="43" t="s">
        <v>111</v>
      </c>
      <c r="F3" s="43" t="s">
        <v>119</v>
      </c>
      <c r="G3" s="43" t="s">
        <v>110</v>
      </c>
      <c r="H3" s="43" t="s">
        <v>111</v>
      </c>
      <c r="I3" s="43" t="s">
        <v>110</v>
      </c>
      <c r="J3" s="43" t="s">
        <v>111</v>
      </c>
      <c r="K3" s="45" t="s">
        <v>115</v>
      </c>
      <c r="L3" s="47" t="s">
        <v>119</v>
      </c>
      <c r="M3" s="47"/>
    </row>
    <row r="4" spans="1:13" ht="19.5">
      <c r="A4" s="45">
        <v>1</v>
      </c>
      <c r="B4" s="48">
        <v>527</v>
      </c>
      <c r="C4" s="48">
        <v>518</v>
      </c>
      <c r="D4" s="48">
        <v>6178</v>
      </c>
      <c r="E4" s="48">
        <v>6076</v>
      </c>
      <c r="F4" s="46"/>
      <c r="G4" s="48">
        <v>9680</v>
      </c>
      <c r="H4" s="48">
        <v>8973</v>
      </c>
      <c r="I4" s="48">
        <v>19901</v>
      </c>
      <c r="J4" s="48">
        <v>16409</v>
      </c>
      <c r="K4" s="68" t="s">
        <v>132</v>
      </c>
      <c r="L4" s="44"/>
      <c r="M4" s="44"/>
    </row>
    <row r="5" spans="1:13" ht="19.5">
      <c r="A5" s="45">
        <v>2</v>
      </c>
      <c r="B5" s="48">
        <v>485</v>
      </c>
      <c r="C5" s="48">
        <v>264</v>
      </c>
      <c r="D5" s="48">
        <v>5701</v>
      </c>
      <c r="E5" s="48">
        <v>3193</v>
      </c>
      <c r="F5" s="49"/>
      <c r="G5" s="48">
        <v>9680</v>
      </c>
      <c r="H5" s="48">
        <v>8974</v>
      </c>
      <c r="I5" s="48">
        <v>19901</v>
      </c>
      <c r="J5" s="48">
        <v>16410</v>
      </c>
      <c r="K5" s="48"/>
      <c r="L5" s="44"/>
      <c r="M5" s="44"/>
    </row>
    <row r="6" spans="1:13" ht="19.5">
      <c r="A6" s="45">
        <v>3</v>
      </c>
      <c r="B6" s="48">
        <v>210</v>
      </c>
      <c r="C6" s="48">
        <v>576</v>
      </c>
      <c r="D6" s="48">
        <v>2503</v>
      </c>
      <c r="E6" s="48">
        <v>6734</v>
      </c>
      <c r="F6" s="48"/>
      <c r="G6" s="48">
        <v>8300</v>
      </c>
      <c r="H6" s="48">
        <v>8855</v>
      </c>
      <c r="I6" s="48">
        <v>14117</v>
      </c>
      <c r="J6" s="48">
        <v>17273</v>
      </c>
      <c r="K6" s="48"/>
      <c r="L6" s="44"/>
      <c r="M6" s="44"/>
    </row>
    <row r="7" spans="1:13" ht="19.5">
      <c r="A7" s="45">
        <v>4</v>
      </c>
      <c r="B7" s="50">
        <v>506</v>
      </c>
      <c r="C7" s="50">
        <v>637</v>
      </c>
      <c r="D7" s="50">
        <v>5382</v>
      </c>
      <c r="E7" s="50">
        <v>7426</v>
      </c>
      <c r="F7" s="48"/>
      <c r="G7" s="48">
        <v>8300</v>
      </c>
      <c r="H7" s="48">
        <v>8856</v>
      </c>
      <c r="I7" s="48">
        <v>14117</v>
      </c>
      <c r="J7" s="48">
        <v>17273</v>
      </c>
      <c r="K7" s="48"/>
      <c r="L7" s="44"/>
      <c r="M7" s="44"/>
    </row>
    <row r="8" spans="1:13" ht="19.5">
      <c r="A8" s="45">
        <v>5</v>
      </c>
      <c r="B8" s="48">
        <v>634</v>
      </c>
      <c r="C8" s="48">
        <v>452</v>
      </c>
      <c r="D8" s="48">
        <v>7392</v>
      </c>
      <c r="E8" s="48">
        <v>5327</v>
      </c>
      <c r="F8" s="65"/>
      <c r="G8" s="48">
        <v>11120</v>
      </c>
      <c r="H8" s="48">
        <v>9800</v>
      </c>
      <c r="I8" s="50">
        <v>21884</v>
      </c>
      <c r="J8" s="50">
        <v>16750</v>
      </c>
      <c r="K8" s="46" t="s">
        <v>113</v>
      </c>
      <c r="L8" s="44"/>
      <c r="M8" s="44"/>
    </row>
    <row r="9" spans="1:13" ht="19.5">
      <c r="A9" s="45">
        <v>6</v>
      </c>
      <c r="B9" s="50">
        <v>527</v>
      </c>
      <c r="C9" s="50">
        <v>390</v>
      </c>
      <c r="D9" s="50">
        <v>6178</v>
      </c>
      <c r="E9" s="50">
        <v>4623</v>
      </c>
      <c r="F9" s="48"/>
      <c r="G9" s="48">
        <v>11120</v>
      </c>
      <c r="H9" s="48">
        <v>9800</v>
      </c>
      <c r="I9" s="50">
        <v>21884</v>
      </c>
      <c r="J9" s="50">
        <v>16750</v>
      </c>
      <c r="K9" s="46" t="s">
        <v>114</v>
      </c>
      <c r="L9" s="44"/>
      <c r="M9" s="44"/>
    </row>
    <row r="10" spans="1:13" ht="19.5">
      <c r="A10" s="45">
        <v>7</v>
      </c>
      <c r="B10" s="50">
        <v>551</v>
      </c>
      <c r="C10" s="50">
        <v>177</v>
      </c>
      <c r="D10" s="50">
        <v>6450</v>
      </c>
      <c r="E10" s="50">
        <v>2205</v>
      </c>
      <c r="F10" s="48"/>
      <c r="G10" s="50">
        <v>8600</v>
      </c>
      <c r="H10" s="50">
        <v>8160</v>
      </c>
      <c r="I10" s="50">
        <v>16055</v>
      </c>
      <c r="J10" s="50">
        <v>13762</v>
      </c>
      <c r="K10" s="46" t="s">
        <v>117</v>
      </c>
      <c r="L10" s="44"/>
      <c r="M10" s="44"/>
    </row>
    <row r="11" spans="1:13" ht="19.5">
      <c r="A11" s="45">
        <v>8</v>
      </c>
      <c r="B11" s="50">
        <v>227</v>
      </c>
      <c r="C11" s="50">
        <v>131</v>
      </c>
      <c r="D11" s="50">
        <v>2606</v>
      </c>
      <c r="E11" s="50">
        <v>1683</v>
      </c>
      <c r="F11" s="48"/>
      <c r="G11" s="48">
        <v>8600</v>
      </c>
      <c r="H11" s="48">
        <v>8160</v>
      </c>
      <c r="I11" s="50">
        <v>16055</v>
      </c>
      <c r="J11" s="50">
        <v>13762</v>
      </c>
      <c r="K11" s="46" t="s">
        <v>118</v>
      </c>
      <c r="L11" s="44"/>
      <c r="M11" s="44"/>
    </row>
    <row r="12" spans="1:13" ht="19.5">
      <c r="A12" s="45">
        <v>9</v>
      </c>
      <c r="B12" s="50">
        <v>94</v>
      </c>
      <c r="C12" s="50">
        <v>448</v>
      </c>
      <c r="D12" s="50">
        <v>1263</v>
      </c>
      <c r="E12" s="50">
        <v>5281</v>
      </c>
      <c r="F12" s="49" t="s">
        <v>120</v>
      </c>
      <c r="G12" s="48">
        <v>7900</v>
      </c>
      <c r="H12" s="48">
        <v>8480</v>
      </c>
      <c r="I12" s="50">
        <v>12948</v>
      </c>
      <c r="J12" s="50">
        <v>17274</v>
      </c>
      <c r="K12" s="46" t="s">
        <v>121</v>
      </c>
      <c r="L12" s="44" t="s">
        <v>123</v>
      </c>
      <c r="M12" s="44" t="s">
        <v>124</v>
      </c>
    </row>
    <row r="13" spans="1:13" ht="19.5">
      <c r="A13" s="45">
        <v>10</v>
      </c>
      <c r="B13" s="48">
        <v>527</v>
      </c>
      <c r="C13" s="48">
        <v>439</v>
      </c>
      <c r="D13" s="48">
        <v>6178</v>
      </c>
      <c r="E13" s="48">
        <v>5179</v>
      </c>
      <c r="F13" s="46" t="s">
        <v>126</v>
      </c>
      <c r="G13" s="48">
        <v>7900</v>
      </c>
      <c r="H13" s="48">
        <v>8480</v>
      </c>
      <c r="I13" s="48">
        <v>12949</v>
      </c>
      <c r="J13" s="48">
        <v>17274</v>
      </c>
      <c r="K13" s="46" t="s">
        <v>122</v>
      </c>
      <c r="L13" s="44" t="s">
        <v>125</v>
      </c>
      <c r="M13" s="44"/>
    </row>
    <row r="14" spans="1:13" ht="19.5">
      <c r="A14" s="45">
        <v>11</v>
      </c>
      <c r="B14" s="48">
        <v>535</v>
      </c>
      <c r="C14" s="48">
        <v>434</v>
      </c>
      <c r="D14" s="48">
        <v>6269</v>
      </c>
      <c r="E14" s="48">
        <v>5122</v>
      </c>
      <c r="F14" s="46" t="s">
        <v>128</v>
      </c>
      <c r="G14" s="48">
        <v>10740</v>
      </c>
      <c r="H14" s="48">
        <v>9600</v>
      </c>
      <c r="I14" s="48">
        <v>19622</v>
      </c>
      <c r="J14" s="48">
        <v>15523</v>
      </c>
      <c r="K14" s="46" t="s">
        <v>130</v>
      </c>
      <c r="L14" s="44" t="s">
        <v>127</v>
      </c>
      <c r="M14" s="44" t="s">
        <v>131</v>
      </c>
    </row>
    <row r="15" spans="1:13" ht="19.5">
      <c r="A15" s="45">
        <v>12</v>
      </c>
      <c r="B15" s="48">
        <v>537</v>
      </c>
      <c r="C15" s="48">
        <v>419</v>
      </c>
      <c r="D15" s="48">
        <v>6291</v>
      </c>
      <c r="E15" s="48">
        <v>4952</v>
      </c>
      <c r="F15" s="46" t="s">
        <v>134</v>
      </c>
      <c r="G15" s="48">
        <v>10740</v>
      </c>
      <c r="H15" s="48">
        <v>9600</v>
      </c>
      <c r="I15" s="48">
        <v>19622</v>
      </c>
      <c r="J15" s="48">
        <v>15523</v>
      </c>
      <c r="K15" s="46" t="s">
        <v>129</v>
      </c>
      <c r="L15" s="44" t="s">
        <v>133</v>
      </c>
      <c r="M15" s="44"/>
    </row>
    <row r="16" spans="1:13" ht="19.5">
      <c r="A16" s="45" t="s">
        <v>92</v>
      </c>
      <c r="B16" s="52">
        <f>SUM(B4:B15)</f>
        <v>5360</v>
      </c>
      <c r="C16" s="52">
        <f>SUM(C4:C15)</f>
        <v>4885</v>
      </c>
      <c r="D16" s="52">
        <f>SUM(D4:D15)</f>
        <v>62391</v>
      </c>
      <c r="E16" s="52">
        <f>SUM(E4:E15)</f>
        <v>57801</v>
      </c>
      <c r="F16" s="52"/>
      <c r="G16" s="52">
        <f>SUM(G4:G15)</f>
        <v>112680</v>
      </c>
      <c r="H16" s="52">
        <f>SUM(H4:H15)</f>
        <v>107738</v>
      </c>
      <c r="I16" s="52">
        <f>SUM(I4:I15)</f>
        <v>209055</v>
      </c>
      <c r="J16" s="52"/>
      <c r="K16" s="48"/>
      <c r="L16" s="44"/>
      <c r="M16" s="44"/>
    </row>
    <row r="17" spans="1:13" ht="19.5">
      <c r="A17" s="59" t="s">
        <v>93</v>
      </c>
      <c r="B17" s="60"/>
      <c r="C17" s="60"/>
      <c r="D17" s="56">
        <f>D16/B16</f>
        <v>11.640111940298507</v>
      </c>
      <c r="E17" s="56">
        <f>E16/C16</f>
        <v>11.832343909928353</v>
      </c>
      <c r="F17" s="60"/>
      <c r="G17" s="60"/>
      <c r="H17" s="60"/>
      <c r="I17" s="56">
        <f>I16/G16</f>
        <v>1.8552981895633653</v>
      </c>
      <c r="J17" s="56">
        <f>J16/H16</f>
        <v>0</v>
      </c>
      <c r="K17" s="60"/>
      <c r="L17" s="44"/>
      <c r="M17" s="44"/>
    </row>
  </sheetData>
  <mergeCells count="5">
    <mergeCell ref="A1:K1"/>
    <mergeCell ref="B2:C2"/>
    <mergeCell ref="D2:E2"/>
    <mergeCell ref="G2:H2"/>
    <mergeCell ref="I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USER</cp:lastModifiedBy>
  <cp:lastPrinted>2011-04-06T04:23:24Z</cp:lastPrinted>
  <dcterms:created xsi:type="dcterms:W3CDTF">2004-11-03T05:24:46Z</dcterms:created>
  <dcterms:modified xsi:type="dcterms:W3CDTF">2012-01-06T03:11:44Z</dcterms:modified>
  <cp:category/>
  <cp:version/>
  <cp:contentType/>
  <cp:contentStatus/>
</cp:coreProperties>
</file>