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102" sheetId="3" r:id="rId1"/>
    <sheet name="103" sheetId="2" r:id="rId2"/>
    <sheet name="104" sheetId="1" r:id="rId3"/>
    <sheet name="分析表" sheetId="4" r:id="rId4"/>
    <sheet name="備註" sheetId="5" r:id="rId5"/>
  </sheets>
  <calcPr calcId="145621"/>
</workbook>
</file>

<file path=xl/calcChain.xml><?xml version="1.0" encoding="utf-8"?>
<calcChain xmlns="http://schemas.openxmlformats.org/spreadsheetml/2006/main">
  <c r="C9" i="4" l="1"/>
  <c r="D13" i="4" l="1"/>
  <c r="C13" i="4"/>
  <c r="D9" i="4"/>
  <c r="D5" i="4"/>
  <c r="C5" i="4"/>
  <c r="D12" i="4" l="1"/>
  <c r="D8" i="4"/>
  <c r="D4" i="4"/>
  <c r="D11" i="4"/>
  <c r="D7" i="4"/>
  <c r="D3" i="4"/>
  <c r="D10" i="4"/>
  <c r="D6" i="4"/>
  <c r="D2" i="4"/>
  <c r="C12" i="4"/>
  <c r="C4" i="4"/>
  <c r="C8" i="4"/>
  <c r="C7" i="4"/>
  <c r="C11" i="4"/>
  <c r="C3" i="4"/>
  <c r="C10" i="4"/>
  <c r="C6" i="4"/>
  <c r="C2" i="4"/>
</calcChain>
</file>

<file path=xl/sharedStrings.xml><?xml version="1.0" encoding="utf-8"?>
<sst xmlns="http://schemas.openxmlformats.org/spreadsheetml/2006/main" count="76" uniqueCount="23">
  <si>
    <t>學校</t>
  </si>
  <si>
    <t>鄉鎮市</t>
  </si>
  <si>
    <t>全縣</t>
  </si>
  <si>
    <t>項目</t>
  </si>
  <si>
    <t>主題</t>
  </si>
  <si>
    <t>平均值(%)</t>
  </si>
  <si>
    <t>標準差(%)</t>
  </si>
  <si>
    <t>分項主題</t>
    <phoneticPr fontId="1" type="noConversion"/>
  </si>
  <si>
    <t>年度</t>
    <phoneticPr fontId="1" type="noConversion"/>
  </si>
  <si>
    <t>T分數</t>
  </si>
  <si>
    <t>變異係數</t>
  </si>
  <si>
    <t>說明：</t>
    <phoneticPr fontId="2" type="noConversion"/>
  </si>
  <si>
    <t>1.T分數=50+10Z  (以鄉鎮為基準)</t>
    <phoneticPr fontId="2" type="noConversion"/>
  </si>
  <si>
    <t>2.變異係數=標準差/平均值</t>
    <phoneticPr fontId="2" type="noConversion"/>
  </si>
  <si>
    <t>五、國小四年級數學分項表現    </t>
    <phoneticPr fontId="1" type="noConversion"/>
  </si>
  <si>
    <t>【數與量】</t>
    <phoneticPr fontId="1" type="noConversion"/>
  </si>
  <si>
    <t>【幾何】</t>
    <phoneticPr fontId="1" type="noConversion"/>
  </si>
  <si>
    <t>【代數】</t>
    <phoneticPr fontId="1" type="noConversion"/>
  </si>
  <si>
    <t>【統計與機率】</t>
    <phoneticPr fontId="1" type="noConversion"/>
  </si>
  <si>
    <t>數與量</t>
  </si>
  <si>
    <t>幾何</t>
  </si>
  <si>
    <t>代數</t>
  </si>
  <si>
    <t>統計與機率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</si>
</sst>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color theme="0"/>
      <name val="新細明體"/>
      <family val="2"/>
      <scheme val="minor"/>
    </font>
    <font>
      <sz val="12"/>
      <color rgb="FFFF0000"/>
      <name val="新細明體"/>
      <family val="2"/>
      <scheme val="minor"/>
    </font>
    <font>
      <sz val="12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Border="1"/>
    <xf numFmtId="0" fontId="3" fillId="2" borderId="0" xfId="0" applyFont="1" applyFill="1"/>
    <xf numFmtId="0" fontId="0" fillId="3" borderId="1" xfId="0" applyFill="1" applyBorder="1" applyAlignment="1">
      <alignment horizontal="center"/>
    </xf>
    <xf numFmtId="176" fontId="0" fillId="3" borderId="1" xfId="0" applyNumberFormat="1" applyFill="1" applyBorder="1"/>
    <xf numFmtId="176" fontId="0" fillId="4" borderId="1" xfId="0" applyNumberFormat="1" applyFill="1" applyBorder="1"/>
    <xf numFmtId="176" fontId="0" fillId="5" borderId="1" xfId="0" applyNumberFormat="1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102T</a:t>
            </a:r>
            <a:r>
              <a:rPr lang="zh-TW" altLang="en-US"/>
              <a:t>分數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分析表!$B$2:$B$5</c:f>
              <c:strCache>
                <c:ptCount val="4"/>
                <c:pt idx="0">
                  <c:v>數與量</c:v>
                </c:pt>
                <c:pt idx="1">
                  <c:v>幾何</c:v>
                </c:pt>
                <c:pt idx="2">
                  <c:v>代數</c:v>
                </c:pt>
                <c:pt idx="3">
                  <c:v>統計與機率</c:v>
                </c:pt>
              </c:strCache>
            </c:strRef>
          </c:cat>
          <c:val>
            <c:numRef>
              <c:f>分析表!$C$2:$C$5</c:f>
              <c:numCache>
                <c:formatCode>0.00_ </c:formatCode>
                <c:ptCount val="4"/>
                <c:pt idx="0">
                  <c:v>83.413897280966779</c:v>
                </c:pt>
                <c:pt idx="1">
                  <c:v>50.553272209927286</c:v>
                </c:pt>
                <c:pt idx="2">
                  <c:v>48.915390409239265</c:v>
                </c:pt>
                <c:pt idx="3">
                  <c:v>53.957072096862966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50112"/>
        <c:axId val="43789120"/>
      </c:barChart>
      <c:catAx>
        <c:axId val="4425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43789120"/>
        <c:crosses val="autoZero"/>
        <c:auto val="1"/>
        <c:lblAlgn val="ctr"/>
        <c:lblOffset val="100"/>
        <c:noMultiLvlLbl val="0"/>
      </c:catAx>
      <c:valAx>
        <c:axId val="43789120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4425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102</a:t>
            </a:r>
            <a:r>
              <a:rPr lang="zh-TW" altLang="en-US"/>
              <a:t>變異係數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分析表!$B$2:$B$5</c:f>
              <c:strCache>
                <c:ptCount val="4"/>
                <c:pt idx="0">
                  <c:v>數與量</c:v>
                </c:pt>
                <c:pt idx="1">
                  <c:v>幾何</c:v>
                </c:pt>
                <c:pt idx="2">
                  <c:v>代數</c:v>
                </c:pt>
                <c:pt idx="3">
                  <c:v>統計與機率</c:v>
                </c:pt>
              </c:strCache>
            </c:strRef>
          </c:cat>
          <c:val>
            <c:numRef>
              <c:f>分析表!$D$2:$D$5</c:f>
              <c:numCache>
                <c:formatCode>0.00_ </c:formatCode>
                <c:ptCount val="4"/>
                <c:pt idx="0">
                  <c:v>0.22435004642525533</c:v>
                </c:pt>
                <c:pt idx="1">
                  <c:v>0.6477506066828449</c:v>
                </c:pt>
                <c:pt idx="2">
                  <c:v>0.54892425582080751</c:v>
                </c:pt>
                <c:pt idx="3">
                  <c:v>0.2384365550453578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51136"/>
        <c:axId val="43790848"/>
      </c:barChart>
      <c:catAx>
        <c:axId val="4425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43790848"/>
        <c:crosses val="autoZero"/>
        <c:auto val="1"/>
        <c:lblAlgn val="ctr"/>
        <c:lblOffset val="100"/>
        <c:noMultiLvlLbl val="0"/>
      </c:catAx>
      <c:valAx>
        <c:axId val="43790848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4425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103T</a:t>
            </a:r>
            <a:r>
              <a:rPr lang="zh-TW" altLang="zh-TW" sz="1800" b="1" i="0" baseline="0">
                <a:effectLst/>
              </a:rPr>
              <a:t>分數</a:t>
            </a:r>
            <a:endParaRPr lang="zh-TW" altLang="zh-TW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分析表!$B$6:$B$9</c:f>
              <c:strCache>
                <c:ptCount val="4"/>
                <c:pt idx="0">
                  <c:v>數與量</c:v>
                </c:pt>
                <c:pt idx="1">
                  <c:v>幾何</c:v>
                </c:pt>
                <c:pt idx="2">
                  <c:v>代數</c:v>
                </c:pt>
                <c:pt idx="3">
                  <c:v>統計與機率</c:v>
                </c:pt>
              </c:strCache>
            </c:strRef>
          </c:cat>
          <c:val>
            <c:numRef>
              <c:f>分析表!$C$6:$C$9</c:f>
              <c:numCache>
                <c:formatCode>0.00_ </c:formatCode>
                <c:ptCount val="4"/>
                <c:pt idx="0">
                  <c:v>58.775153105861769</c:v>
                </c:pt>
                <c:pt idx="1">
                  <c:v>54.671470962272146</c:v>
                </c:pt>
                <c:pt idx="2">
                  <c:v>53.23462414578588</c:v>
                </c:pt>
                <c:pt idx="3">
                  <c:v>52.486989865790193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51648"/>
        <c:axId val="43792576"/>
      </c:barChart>
      <c:catAx>
        <c:axId val="4425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43792576"/>
        <c:crosses val="autoZero"/>
        <c:auto val="1"/>
        <c:lblAlgn val="ctr"/>
        <c:lblOffset val="100"/>
        <c:noMultiLvlLbl val="0"/>
      </c:catAx>
      <c:valAx>
        <c:axId val="43792576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442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103</a:t>
            </a:r>
            <a:r>
              <a:rPr lang="zh-TW" altLang="zh-TW" sz="1800" b="1" i="0" baseline="0">
                <a:effectLst/>
              </a:rPr>
              <a:t>變異係數</a:t>
            </a:r>
            <a:endParaRPr lang="zh-TW" altLang="zh-TW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分析表!$B$6:$B$9</c:f>
              <c:strCache>
                <c:ptCount val="4"/>
                <c:pt idx="0">
                  <c:v>數與量</c:v>
                </c:pt>
                <c:pt idx="1">
                  <c:v>幾何</c:v>
                </c:pt>
                <c:pt idx="2">
                  <c:v>代數</c:v>
                </c:pt>
                <c:pt idx="3">
                  <c:v>統計與機率</c:v>
                </c:pt>
              </c:strCache>
            </c:strRef>
          </c:cat>
          <c:val>
            <c:numRef>
              <c:f>分析表!$D$6:$D$9</c:f>
              <c:numCache>
                <c:formatCode>0.00_ </c:formatCode>
                <c:ptCount val="4"/>
                <c:pt idx="0">
                  <c:v>0.14501335190990364</c:v>
                </c:pt>
                <c:pt idx="1">
                  <c:v>0.17395202869311813</c:v>
                </c:pt>
                <c:pt idx="2">
                  <c:v>0.36818457802064364</c:v>
                </c:pt>
                <c:pt idx="3">
                  <c:v>0.46907283902183861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52672"/>
        <c:axId val="44523520"/>
      </c:barChart>
      <c:catAx>
        <c:axId val="44252672"/>
        <c:scaling>
          <c:orientation val="minMax"/>
        </c:scaling>
        <c:delete val="0"/>
        <c:axPos val="b"/>
        <c:majorTickMark val="out"/>
        <c:minorTickMark val="none"/>
        <c:tickLblPos val="nextTo"/>
        <c:crossAx val="44523520"/>
        <c:crosses val="autoZero"/>
        <c:auto val="1"/>
        <c:lblAlgn val="ctr"/>
        <c:lblOffset val="100"/>
        <c:noMultiLvlLbl val="0"/>
      </c:catAx>
      <c:valAx>
        <c:axId val="44523520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4425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104T</a:t>
            </a:r>
            <a:r>
              <a:rPr lang="zh-TW" altLang="zh-TW" sz="1800" b="1" i="0" baseline="0">
                <a:effectLst/>
              </a:rPr>
              <a:t>分數</a:t>
            </a:r>
            <a:endParaRPr lang="zh-TW" altLang="zh-TW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分析表!$B$10:$B$13</c:f>
              <c:strCache>
                <c:ptCount val="4"/>
                <c:pt idx="0">
                  <c:v>數與量</c:v>
                </c:pt>
                <c:pt idx="1">
                  <c:v>幾何</c:v>
                </c:pt>
                <c:pt idx="2">
                  <c:v>代數</c:v>
                </c:pt>
                <c:pt idx="3">
                  <c:v>統計與機率</c:v>
                </c:pt>
              </c:strCache>
            </c:strRef>
          </c:cat>
          <c:val>
            <c:numRef>
              <c:f>分析表!$C$10:$C$13</c:f>
              <c:numCache>
                <c:formatCode>0.00_ </c:formatCode>
                <c:ptCount val="4"/>
                <c:pt idx="0">
                  <c:v>48.945868945868945</c:v>
                </c:pt>
                <c:pt idx="1">
                  <c:v>52.201638760242254</c:v>
                </c:pt>
                <c:pt idx="2">
                  <c:v>46.920560747663551</c:v>
                </c:pt>
                <c:pt idx="3">
                  <c:v>50.056555269922882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92192"/>
        <c:axId val="44525248"/>
      </c:barChart>
      <c:catAx>
        <c:axId val="931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44525248"/>
        <c:crosses val="autoZero"/>
        <c:auto val="1"/>
        <c:lblAlgn val="ctr"/>
        <c:lblOffset val="100"/>
        <c:noMultiLvlLbl val="0"/>
      </c:catAx>
      <c:valAx>
        <c:axId val="44525248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31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104</a:t>
            </a:r>
            <a:r>
              <a:rPr lang="zh-TW" altLang="zh-TW" sz="1800" b="1" i="0" baseline="0">
                <a:effectLst/>
              </a:rPr>
              <a:t>變異係數</a:t>
            </a:r>
            <a:endParaRPr lang="zh-TW" altLang="zh-TW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分析表!$B$10:$B$13</c:f>
              <c:strCache>
                <c:ptCount val="4"/>
                <c:pt idx="0">
                  <c:v>數與量</c:v>
                </c:pt>
                <c:pt idx="1">
                  <c:v>幾何</c:v>
                </c:pt>
                <c:pt idx="2">
                  <c:v>代數</c:v>
                </c:pt>
                <c:pt idx="3">
                  <c:v>統計與機率</c:v>
                </c:pt>
              </c:strCache>
            </c:strRef>
          </c:cat>
          <c:val>
            <c:numRef>
              <c:f>分析表!$D$10:$D$13</c:f>
              <c:numCache>
                <c:formatCode>0.00_ </c:formatCode>
                <c:ptCount val="4"/>
                <c:pt idx="0">
                  <c:v>0.33597594313832696</c:v>
                </c:pt>
                <c:pt idx="1">
                  <c:v>0.34104295359862086</c:v>
                </c:pt>
                <c:pt idx="2">
                  <c:v>0.65584917323443059</c:v>
                </c:pt>
                <c:pt idx="3">
                  <c:v>0.56325258535203282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92704"/>
        <c:axId val="44526976"/>
      </c:barChart>
      <c:catAx>
        <c:axId val="9319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44526976"/>
        <c:crosses val="autoZero"/>
        <c:auto val="1"/>
        <c:lblAlgn val="ctr"/>
        <c:lblOffset val="100"/>
        <c:noMultiLvlLbl val="0"/>
      </c:catAx>
      <c:valAx>
        <c:axId val="44526976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319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14287</xdr:rowOff>
    </xdr:from>
    <xdr:to>
      <xdr:col>11</xdr:col>
      <xdr:colOff>457200</xdr:colOff>
      <xdr:row>14</xdr:row>
      <xdr:rowOff>33337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1</xdr:row>
      <xdr:rowOff>14287</xdr:rowOff>
    </xdr:from>
    <xdr:to>
      <xdr:col>18</xdr:col>
      <xdr:colOff>476250</xdr:colOff>
      <xdr:row>14</xdr:row>
      <xdr:rowOff>33337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15</xdr:row>
      <xdr:rowOff>4762</xdr:rowOff>
    </xdr:from>
    <xdr:to>
      <xdr:col>11</xdr:col>
      <xdr:colOff>466725</xdr:colOff>
      <xdr:row>28</xdr:row>
      <xdr:rowOff>23812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28575</xdr:colOff>
      <xdr:row>15</xdr:row>
      <xdr:rowOff>23812</xdr:rowOff>
    </xdr:from>
    <xdr:to>
      <xdr:col>18</xdr:col>
      <xdr:colOff>485775</xdr:colOff>
      <xdr:row>28</xdr:row>
      <xdr:rowOff>42862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29</xdr:row>
      <xdr:rowOff>4762</xdr:rowOff>
    </xdr:from>
    <xdr:to>
      <xdr:col>11</xdr:col>
      <xdr:colOff>457200</xdr:colOff>
      <xdr:row>42</xdr:row>
      <xdr:rowOff>23812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19050</xdr:colOff>
      <xdr:row>29</xdr:row>
      <xdr:rowOff>23812</xdr:rowOff>
    </xdr:from>
    <xdr:to>
      <xdr:col>18</xdr:col>
      <xdr:colOff>476250</xdr:colOff>
      <xdr:row>42</xdr:row>
      <xdr:rowOff>42862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20" sqref="C20"/>
    </sheetView>
  </sheetViews>
  <sheetFormatPr defaultRowHeight="16.5" x14ac:dyDescent="0.25"/>
  <cols>
    <col min="1" max="1" width="30.125" customWidth="1"/>
    <col min="2" max="2" width="14.625" customWidth="1"/>
    <col min="3" max="3" width="12.125" customWidth="1"/>
    <col min="4" max="4" width="12.625" customWidth="1"/>
    <col min="5" max="5" width="12.375" customWidth="1"/>
    <col min="6" max="6" width="11.25" customWidth="1"/>
    <col min="7" max="7" width="11.75" customWidth="1"/>
  </cols>
  <sheetData>
    <row r="1" spans="1:7" x14ac:dyDescent="0.25">
      <c r="A1" t="s">
        <v>14</v>
      </c>
      <c r="C1" t="s">
        <v>0</v>
      </c>
      <c r="E1" t="s">
        <v>1</v>
      </c>
      <c r="G1" t="s">
        <v>2</v>
      </c>
    </row>
    <row r="2" spans="1:7" x14ac:dyDescent="0.25">
      <c r="A2" t="s">
        <v>3</v>
      </c>
      <c r="B2" t="s">
        <v>0</v>
      </c>
      <c r="D2" t="s">
        <v>1</v>
      </c>
      <c r="F2" t="s">
        <v>2</v>
      </c>
    </row>
    <row r="3" spans="1:7" x14ac:dyDescent="0.25">
      <c r="A3" t="s">
        <v>4</v>
      </c>
      <c r="B3" t="s">
        <v>5</v>
      </c>
      <c r="C3" t="s">
        <v>6</v>
      </c>
      <c r="D3" t="s">
        <v>5</v>
      </c>
      <c r="E3" t="s">
        <v>6</v>
      </c>
      <c r="F3" t="s">
        <v>5</v>
      </c>
      <c r="G3" t="s">
        <v>6</v>
      </c>
    </row>
    <row r="4" spans="1:7" x14ac:dyDescent="0.25">
      <c r="A4" t="s">
        <v>15</v>
      </c>
      <c r="B4">
        <v>86.16</v>
      </c>
      <c r="C4">
        <v>19.329999999999998</v>
      </c>
      <c r="D4">
        <v>19.8</v>
      </c>
      <c r="E4">
        <v>19.86</v>
      </c>
      <c r="F4">
        <v>80.150000000000006</v>
      </c>
      <c r="G4">
        <v>20.46</v>
      </c>
    </row>
    <row r="8" spans="1:7" x14ac:dyDescent="0.25">
      <c r="A8" t="s">
        <v>16</v>
      </c>
      <c r="B8">
        <v>53.57</v>
      </c>
      <c r="C8">
        <v>34.700000000000003</v>
      </c>
      <c r="D8">
        <v>51.82</v>
      </c>
      <c r="E8">
        <v>31.63</v>
      </c>
      <c r="F8">
        <v>52.79</v>
      </c>
      <c r="G8">
        <v>30.46</v>
      </c>
    </row>
    <row r="12" spans="1:7" x14ac:dyDescent="0.25">
      <c r="A12" t="s">
        <v>17</v>
      </c>
      <c r="B12">
        <v>67.86</v>
      </c>
      <c r="C12">
        <v>37.25</v>
      </c>
      <c r="D12">
        <v>72.180000000000007</v>
      </c>
      <c r="E12">
        <v>39.83</v>
      </c>
      <c r="F12">
        <v>76.52</v>
      </c>
      <c r="G12">
        <v>37.57</v>
      </c>
    </row>
    <row r="16" spans="1:7" x14ac:dyDescent="0.25">
      <c r="A16" t="s">
        <v>18</v>
      </c>
      <c r="B16">
        <v>89.29</v>
      </c>
      <c r="C16">
        <v>21.29</v>
      </c>
      <c r="D16">
        <v>74.91</v>
      </c>
      <c r="E16">
        <v>36.340000000000003</v>
      </c>
      <c r="F16">
        <v>77.73</v>
      </c>
      <c r="G16">
        <v>34.24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19" sqref="D19"/>
    </sheetView>
  </sheetViews>
  <sheetFormatPr defaultRowHeight="16.5" x14ac:dyDescent="0.25"/>
  <cols>
    <col min="1" max="1" width="27.875" customWidth="1"/>
    <col min="2" max="2" width="13.625" customWidth="1"/>
    <col min="3" max="3" width="13.875" customWidth="1"/>
    <col min="4" max="4" width="13.5" customWidth="1"/>
    <col min="5" max="5" width="13.375" customWidth="1"/>
    <col min="6" max="6" width="12.5" customWidth="1"/>
    <col min="7" max="7" width="13.5" customWidth="1"/>
  </cols>
  <sheetData>
    <row r="1" spans="1:7" x14ac:dyDescent="0.25">
      <c r="A1" t="s">
        <v>14</v>
      </c>
      <c r="C1" t="s">
        <v>0</v>
      </c>
      <c r="E1" t="s">
        <v>1</v>
      </c>
      <c r="G1" t="s">
        <v>2</v>
      </c>
    </row>
    <row r="2" spans="1:7" x14ac:dyDescent="0.25">
      <c r="A2" t="s">
        <v>3</v>
      </c>
      <c r="B2" t="s">
        <v>0</v>
      </c>
      <c r="D2" t="s">
        <v>1</v>
      </c>
      <c r="F2" t="s">
        <v>2</v>
      </c>
    </row>
    <row r="3" spans="1:7" x14ac:dyDescent="0.25">
      <c r="A3" t="s">
        <v>4</v>
      </c>
      <c r="B3" t="s">
        <v>5</v>
      </c>
      <c r="C3" t="s">
        <v>6</v>
      </c>
      <c r="D3" t="s">
        <v>5</v>
      </c>
      <c r="E3" t="s">
        <v>6</v>
      </c>
      <c r="F3" t="s">
        <v>5</v>
      </c>
      <c r="G3" t="s">
        <v>6</v>
      </c>
    </row>
    <row r="4" spans="1:7" x14ac:dyDescent="0.25">
      <c r="A4" t="s">
        <v>15</v>
      </c>
      <c r="B4">
        <v>86.13</v>
      </c>
      <c r="C4">
        <v>12.49</v>
      </c>
      <c r="D4">
        <v>66.069999999999993</v>
      </c>
      <c r="E4">
        <v>22.86</v>
      </c>
      <c r="F4">
        <v>66.5</v>
      </c>
      <c r="G4">
        <v>21.25</v>
      </c>
    </row>
    <row r="8" spans="1:7" x14ac:dyDescent="0.25">
      <c r="A8" t="s">
        <v>16</v>
      </c>
      <c r="B8">
        <v>89.22</v>
      </c>
      <c r="C8">
        <v>15.52</v>
      </c>
      <c r="D8">
        <v>78.2</v>
      </c>
      <c r="E8">
        <v>23.59</v>
      </c>
      <c r="F8">
        <v>78.36</v>
      </c>
      <c r="G8">
        <v>23.08</v>
      </c>
    </row>
    <row r="12" spans="1:7" x14ac:dyDescent="0.25">
      <c r="A12" t="s">
        <v>17</v>
      </c>
      <c r="B12">
        <v>82.35</v>
      </c>
      <c r="C12">
        <v>30.32</v>
      </c>
      <c r="D12">
        <v>69.569999999999993</v>
      </c>
      <c r="E12">
        <v>39.51</v>
      </c>
      <c r="F12">
        <v>71.02</v>
      </c>
      <c r="G12">
        <v>37.909999999999997</v>
      </c>
    </row>
    <row r="16" spans="1:7" x14ac:dyDescent="0.25">
      <c r="A16" t="s">
        <v>18</v>
      </c>
      <c r="B16">
        <v>76.47</v>
      </c>
      <c r="C16">
        <v>35.869999999999997</v>
      </c>
      <c r="D16">
        <v>67.39</v>
      </c>
      <c r="E16">
        <v>36.51</v>
      </c>
      <c r="F16">
        <v>69.55</v>
      </c>
      <c r="G16">
        <v>34.14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21" sqref="F21"/>
    </sheetView>
  </sheetViews>
  <sheetFormatPr defaultRowHeight="16.5" x14ac:dyDescent="0.25"/>
  <cols>
    <col min="1" max="1" width="14" customWidth="1"/>
    <col min="2" max="2" width="19.125" customWidth="1"/>
    <col min="3" max="3" width="12.875" customWidth="1"/>
    <col min="4" max="4" width="12.125" customWidth="1"/>
    <col min="5" max="5" width="12.25" customWidth="1"/>
    <col min="6" max="6" width="13.25" customWidth="1"/>
    <col min="7" max="7" width="14.5" customWidth="1"/>
  </cols>
  <sheetData>
    <row r="1" spans="1:7" x14ac:dyDescent="0.25">
      <c r="A1" t="s">
        <v>14</v>
      </c>
      <c r="C1" t="s">
        <v>0</v>
      </c>
      <c r="E1" t="s">
        <v>1</v>
      </c>
      <c r="G1" t="s">
        <v>2</v>
      </c>
    </row>
    <row r="2" spans="1:7" x14ac:dyDescent="0.25">
      <c r="A2" t="s">
        <v>3</v>
      </c>
      <c r="B2" t="s">
        <v>0</v>
      </c>
      <c r="D2" t="s">
        <v>1</v>
      </c>
      <c r="F2" t="s">
        <v>2</v>
      </c>
    </row>
    <row r="3" spans="1:7" x14ac:dyDescent="0.25">
      <c r="A3" t="s">
        <v>4</v>
      </c>
      <c r="B3" t="s">
        <v>5</v>
      </c>
      <c r="C3" t="s">
        <v>6</v>
      </c>
      <c r="D3" t="s">
        <v>5</v>
      </c>
      <c r="E3" t="s">
        <v>6</v>
      </c>
      <c r="F3" t="s">
        <v>5</v>
      </c>
      <c r="G3" t="s">
        <v>6</v>
      </c>
    </row>
    <row r="4" spans="1:7" x14ac:dyDescent="0.25">
      <c r="A4" t="s">
        <v>15</v>
      </c>
      <c r="B4">
        <v>73.16</v>
      </c>
      <c r="C4">
        <v>24.58</v>
      </c>
      <c r="D4">
        <v>75.38</v>
      </c>
      <c r="E4">
        <v>21.06</v>
      </c>
      <c r="F4">
        <v>79.39</v>
      </c>
      <c r="G4">
        <v>18.88</v>
      </c>
    </row>
    <row r="8" spans="1:7" x14ac:dyDescent="0.25">
      <c r="A8" t="s">
        <v>16</v>
      </c>
      <c r="B8">
        <v>69.61</v>
      </c>
      <c r="C8">
        <v>23.74</v>
      </c>
      <c r="D8">
        <v>63.43</v>
      </c>
      <c r="E8">
        <v>28.07</v>
      </c>
      <c r="F8">
        <v>69.3</v>
      </c>
      <c r="G8">
        <v>27.03</v>
      </c>
    </row>
    <row r="12" spans="1:7" x14ac:dyDescent="0.25">
      <c r="A12" t="s">
        <v>17</v>
      </c>
      <c r="B12">
        <v>64.709999999999994</v>
      </c>
      <c r="C12">
        <v>42.44</v>
      </c>
      <c r="D12">
        <v>71.3</v>
      </c>
      <c r="E12">
        <v>21.4</v>
      </c>
      <c r="F12">
        <v>75.25</v>
      </c>
      <c r="G12">
        <v>30.77</v>
      </c>
    </row>
    <row r="16" spans="1:7" x14ac:dyDescent="0.25">
      <c r="A16" t="s">
        <v>18</v>
      </c>
      <c r="B16">
        <v>70.59</v>
      </c>
      <c r="C16">
        <v>39.76</v>
      </c>
      <c r="D16">
        <v>70.37</v>
      </c>
      <c r="E16">
        <v>38.9</v>
      </c>
      <c r="F16">
        <v>78.14</v>
      </c>
      <c r="G16">
        <v>33.58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25" workbookViewId="0">
      <selection activeCell="C9" sqref="C9"/>
    </sheetView>
  </sheetViews>
  <sheetFormatPr defaultRowHeight="16.5" x14ac:dyDescent="0.25"/>
  <cols>
    <col min="1" max="1" width="11.25" customWidth="1"/>
    <col min="2" max="2" width="15" customWidth="1"/>
  </cols>
  <sheetData>
    <row r="1" spans="1:4" x14ac:dyDescent="0.25">
      <c r="A1" s="2" t="s">
        <v>8</v>
      </c>
      <c r="B1" s="3" t="s">
        <v>7</v>
      </c>
      <c r="C1" s="3" t="s">
        <v>9</v>
      </c>
      <c r="D1" s="3" t="s">
        <v>10</v>
      </c>
    </row>
    <row r="2" spans="1:4" x14ac:dyDescent="0.25">
      <c r="A2" s="13">
        <v>102</v>
      </c>
      <c r="B2" s="7" t="s">
        <v>19</v>
      </c>
      <c r="C2" s="8">
        <f>50+10*('102'!B4-'102'!D4)/'102'!E4</f>
        <v>83.413897280966779</v>
      </c>
      <c r="D2" s="8">
        <f>'102'!C4/'102'!B4</f>
        <v>0.22435004642525533</v>
      </c>
    </row>
    <row r="3" spans="1:4" x14ac:dyDescent="0.25">
      <c r="A3" s="14"/>
      <c r="B3" s="7" t="s">
        <v>20</v>
      </c>
      <c r="C3" s="8">
        <f>50+10*('102'!B8-'102'!D8)/'102'!E8</f>
        <v>50.553272209927286</v>
      </c>
      <c r="D3" s="8">
        <f>'102'!C8/'102'!B8</f>
        <v>0.6477506066828449</v>
      </c>
    </row>
    <row r="4" spans="1:4" x14ac:dyDescent="0.25">
      <c r="A4" s="14"/>
      <c r="B4" s="7" t="s">
        <v>21</v>
      </c>
      <c r="C4" s="8">
        <f>50+10*('102'!B12-'102'!D12)/'102'!E12</f>
        <v>48.915390409239265</v>
      </c>
      <c r="D4" s="8">
        <f>'102'!C12/'102'!B12</f>
        <v>0.54892425582080751</v>
      </c>
    </row>
    <row r="5" spans="1:4" x14ac:dyDescent="0.25">
      <c r="A5" s="14"/>
      <c r="B5" s="7" t="s">
        <v>22</v>
      </c>
      <c r="C5" s="8">
        <f>50+10*('102'!B16-'102'!D16)/'102'!E16</f>
        <v>53.957072096862966</v>
      </c>
      <c r="D5" s="8">
        <f>'102'!C16/'102'!B16</f>
        <v>0.2384365550453578</v>
      </c>
    </row>
    <row r="6" spans="1:4" x14ac:dyDescent="0.25">
      <c r="A6" s="15">
        <v>103</v>
      </c>
      <c r="B6" s="7" t="s">
        <v>19</v>
      </c>
      <c r="C6" s="10">
        <f>50+10*('103'!B4-'103'!D4)/'103'!E4</f>
        <v>58.775153105861769</v>
      </c>
      <c r="D6" s="10">
        <f>'103'!C4/'103'!B4</f>
        <v>0.14501335190990364</v>
      </c>
    </row>
    <row r="7" spans="1:4" x14ac:dyDescent="0.25">
      <c r="A7" s="16"/>
      <c r="B7" s="7" t="s">
        <v>20</v>
      </c>
      <c r="C7" s="10">
        <f>50+10*('103'!B8-'103'!D8)/'103'!E8</f>
        <v>54.671470962272146</v>
      </c>
      <c r="D7" s="10">
        <f>'103'!C8/'103'!B8</f>
        <v>0.17395202869311813</v>
      </c>
    </row>
    <row r="8" spans="1:4" x14ac:dyDescent="0.25">
      <c r="A8" s="16"/>
      <c r="B8" s="7" t="s">
        <v>21</v>
      </c>
      <c r="C8" s="10">
        <f>50+10*('103'!B12-'103'!D12)/'103'!E12</f>
        <v>53.23462414578588</v>
      </c>
      <c r="D8" s="10">
        <f>'103'!C12/'103'!B12</f>
        <v>0.36818457802064364</v>
      </c>
    </row>
    <row r="9" spans="1:4" x14ac:dyDescent="0.25">
      <c r="A9" s="16"/>
      <c r="B9" s="7" t="s">
        <v>22</v>
      </c>
      <c r="C9" s="10">
        <f>50+10*('103'!B16-'103'!D16)/'103'!E16</f>
        <v>52.486989865790193</v>
      </c>
      <c r="D9" s="10">
        <f>'103'!C16/'103'!B16</f>
        <v>0.46907283902183861</v>
      </c>
    </row>
    <row r="10" spans="1:4" x14ac:dyDescent="0.25">
      <c r="A10" s="17">
        <v>104</v>
      </c>
      <c r="B10" s="7" t="s">
        <v>19</v>
      </c>
      <c r="C10" s="9">
        <f>50+10*('104'!B4-'104'!D4)/'104'!E4</f>
        <v>48.945868945868945</v>
      </c>
      <c r="D10" s="9">
        <f>'104'!C4/'104'!B4</f>
        <v>0.33597594313832696</v>
      </c>
    </row>
    <row r="11" spans="1:4" x14ac:dyDescent="0.25">
      <c r="A11" s="18"/>
      <c r="B11" s="7" t="s">
        <v>20</v>
      </c>
      <c r="C11" s="9">
        <f>50+10*('104'!B8-'104'!D8)/'104'!E8</f>
        <v>52.201638760242254</v>
      </c>
      <c r="D11" s="9">
        <f>'104'!C8/'104'!B8</f>
        <v>0.34104295359862086</v>
      </c>
    </row>
    <row r="12" spans="1:4" x14ac:dyDescent="0.25">
      <c r="A12" s="18"/>
      <c r="B12" s="7" t="s">
        <v>21</v>
      </c>
      <c r="C12" s="9">
        <f>50+10*('104'!B12-'104'!D12)/'104'!E12</f>
        <v>46.920560747663551</v>
      </c>
      <c r="D12" s="9">
        <f>'104'!C12/'104'!B12</f>
        <v>0.65584917323443059</v>
      </c>
    </row>
    <row r="13" spans="1:4" x14ac:dyDescent="0.25">
      <c r="A13" s="18"/>
      <c r="B13" s="7" t="s">
        <v>22</v>
      </c>
      <c r="C13" s="9">
        <f>50+10*('104'!B16-'104'!D16)/'104'!E16</f>
        <v>50.056555269922882</v>
      </c>
      <c r="D13" s="9">
        <f>'104'!C16/'104'!B16</f>
        <v>0.56325258535203282</v>
      </c>
    </row>
    <row r="14" spans="1:4" x14ac:dyDescent="0.25">
      <c r="A14" s="6"/>
    </row>
    <row r="15" spans="1:4" x14ac:dyDescent="0.25">
      <c r="A15" s="1"/>
      <c r="B15" s="1"/>
      <c r="C15" s="1"/>
    </row>
    <row r="16" spans="1:4" x14ac:dyDescent="0.25">
      <c r="A16" s="1"/>
      <c r="B16" s="5"/>
      <c r="C16" s="5"/>
    </row>
    <row r="17" spans="1:3" x14ac:dyDescent="0.25">
      <c r="A17" s="1"/>
      <c r="B17" s="5"/>
      <c r="C17" s="5"/>
    </row>
    <row r="18" spans="1:3" x14ac:dyDescent="0.25">
      <c r="A18" s="1"/>
      <c r="B18" s="5"/>
      <c r="C18" s="5"/>
    </row>
    <row r="19" spans="1:3" x14ac:dyDescent="0.25">
      <c r="A19" s="6"/>
    </row>
    <row r="20" spans="1:3" x14ac:dyDescent="0.25">
      <c r="A20" s="1"/>
      <c r="B20" s="1"/>
      <c r="C20" s="1"/>
    </row>
    <row r="21" spans="1:3" x14ac:dyDescent="0.25">
      <c r="A21" s="1"/>
      <c r="B21" s="5"/>
      <c r="C21" s="5"/>
    </row>
    <row r="22" spans="1:3" x14ac:dyDescent="0.25">
      <c r="A22" s="1"/>
      <c r="B22" s="5"/>
      <c r="C22" s="5"/>
    </row>
    <row r="23" spans="1:3" x14ac:dyDescent="0.25">
      <c r="A23" s="1"/>
      <c r="B23" s="5"/>
      <c r="C23" s="5"/>
    </row>
    <row r="24" spans="1:3" x14ac:dyDescent="0.25">
      <c r="A24" s="6"/>
    </row>
    <row r="25" spans="1:3" x14ac:dyDescent="0.25">
      <c r="A25" s="1"/>
      <c r="B25" s="1"/>
      <c r="C25" s="1"/>
    </row>
    <row r="26" spans="1:3" x14ac:dyDescent="0.25">
      <c r="A26" s="1"/>
      <c r="B26" s="5"/>
      <c r="C26" s="5"/>
    </row>
    <row r="27" spans="1:3" x14ac:dyDescent="0.25">
      <c r="A27" s="1"/>
      <c r="B27" s="5"/>
      <c r="C27" s="5"/>
    </row>
    <row r="28" spans="1:3" x14ac:dyDescent="0.25">
      <c r="A28" s="1"/>
      <c r="B28" s="5"/>
      <c r="C28" s="5"/>
    </row>
    <row r="29" spans="1:3" x14ac:dyDescent="0.25">
      <c r="A29" s="6"/>
    </row>
    <row r="30" spans="1:3" x14ac:dyDescent="0.25">
      <c r="A30" s="1"/>
      <c r="B30" s="1"/>
      <c r="C30" s="1"/>
    </row>
    <row r="31" spans="1:3" x14ac:dyDescent="0.25">
      <c r="A31" s="1"/>
      <c r="B31" s="5"/>
      <c r="C31" s="5"/>
    </row>
    <row r="32" spans="1:3" x14ac:dyDescent="0.25">
      <c r="A32" s="1"/>
      <c r="B32" s="5"/>
      <c r="C32" s="5"/>
    </row>
    <row r="33" spans="1:3" x14ac:dyDescent="0.25">
      <c r="A33" s="1"/>
      <c r="B33" s="5"/>
      <c r="C33" s="5"/>
    </row>
  </sheetData>
  <mergeCells count="3">
    <mergeCell ref="A2:A5"/>
    <mergeCell ref="A6:A9"/>
    <mergeCell ref="A10:A13"/>
  </mergeCells>
  <phoneticPr fontId="1" type="noConversion"/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0" sqref="D10"/>
    </sheetView>
  </sheetViews>
  <sheetFormatPr defaultRowHeight="16.5" x14ac:dyDescent="0.25"/>
  <sheetData>
    <row r="1" spans="1:1" x14ac:dyDescent="0.25">
      <c r="A1" s="4" t="s">
        <v>11</v>
      </c>
    </row>
    <row r="2" spans="1:1" s="12" customFormat="1" x14ac:dyDescent="0.25">
      <c r="A2" s="11" t="s">
        <v>12</v>
      </c>
    </row>
    <row r="3" spans="1:1" s="12" customFormat="1" x14ac:dyDescent="0.25">
      <c r="A3" s="11" t="s">
        <v>13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102</vt:lpstr>
      <vt:lpstr>103</vt:lpstr>
      <vt:lpstr>104</vt:lpstr>
      <vt:lpstr>分析表</vt:lpstr>
      <vt:lpstr>備註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2016-02-20T06:00:23Z</dcterms:modified>
</cp:coreProperties>
</file>