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101" sheetId="3" r:id="rId1"/>
    <sheet name="102" sheetId="2" r:id="rId2"/>
    <sheet name="103" sheetId="1" r:id="rId3"/>
    <sheet name="分析表" sheetId="4" r:id="rId4"/>
    <sheet name="備註" sheetId="5" r:id="rId5"/>
  </sheets>
  <calcPr calcId="145621"/>
</workbook>
</file>

<file path=xl/calcChain.xml><?xml version="1.0" encoding="utf-8"?>
<calcChain xmlns="http://schemas.openxmlformats.org/spreadsheetml/2006/main">
  <c r="D17" i="4" l="1"/>
  <c r="C17" i="4"/>
  <c r="D13" i="4"/>
  <c r="C13" i="4"/>
  <c r="D12" i="4"/>
  <c r="C12" i="4"/>
  <c r="D11" i="4"/>
  <c r="C11" i="4"/>
  <c r="D7" i="4"/>
  <c r="C7" i="4"/>
  <c r="D6" i="4"/>
  <c r="C6" i="4"/>
  <c r="D5" i="4"/>
  <c r="C5" i="4"/>
  <c r="D16" i="4" l="1"/>
  <c r="D10" i="4"/>
  <c r="D4" i="4"/>
  <c r="D15" i="4"/>
  <c r="D9" i="4"/>
  <c r="D3" i="4"/>
  <c r="D14" i="4"/>
  <c r="D8" i="4"/>
  <c r="D2" i="4"/>
  <c r="C16" i="4"/>
  <c r="C4" i="4"/>
  <c r="C10" i="4"/>
  <c r="C9" i="4"/>
  <c r="C15" i="4"/>
  <c r="C3" i="4"/>
  <c r="C14" i="4"/>
  <c r="C8" i="4"/>
  <c r="C2" i="4"/>
</calcChain>
</file>

<file path=xl/sharedStrings.xml><?xml version="1.0" encoding="utf-8"?>
<sst xmlns="http://schemas.openxmlformats.org/spreadsheetml/2006/main" count="84" uniqueCount="33">
  <si>
    <t>五、國小六年級數學分項表現    </t>
  </si>
  <si>
    <t>學校</t>
  </si>
  <si>
    <t>鄉鎮市</t>
  </si>
  <si>
    <t>全縣</t>
  </si>
  <si>
    <t>項目</t>
  </si>
  <si>
    <t>主題</t>
  </si>
  <si>
    <t>平均值(%)</t>
  </si>
  <si>
    <t>標準差(%)</t>
  </si>
  <si>
    <t>分項主題</t>
    <phoneticPr fontId="1" type="noConversion"/>
  </si>
  <si>
    <t>年度</t>
    <phoneticPr fontId="1" type="noConversion"/>
  </si>
  <si>
    <t>T分數</t>
  </si>
  <si>
    <t>變異係數</t>
  </si>
  <si>
    <t>說明：</t>
    <phoneticPr fontId="2" type="noConversion"/>
  </si>
  <si>
    <t>1.T分數=50+10Z  (以鄉鎮為基準)</t>
    <phoneticPr fontId="2" type="noConversion"/>
  </si>
  <si>
    <t>2.變異係數=標準差/平均值</t>
    <phoneticPr fontId="2" type="noConversion"/>
  </si>
  <si>
    <t>【字音】</t>
    <phoneticPr fontId="1" type="noConversion"/>
  </si>
  <si>
    <t>【字形】</t>
    <phoneticPr fontId="1" type="noConversion"/>
  </si>
  <si>
    <t>【句義】</t>
    <phoneticPr fontId="1" type="noConversion"/>
  </si>
  <si>
    <t>【標點符號】</t>
    <phoneticPr fontId="1" type="noConversion"/>
  </si>
  <si>
    <t>【篇章理解】</t>
    <phoneticPr fontId="1" type="noConversion"/>
  </si>
  <si>
    <t>【篇章分析】</t>
    <phoneticPr fontId="1" type="noConversion"/>
  </si>
  <si>
    <t>字音</t>
    <phoneticPr fontId="1" type="noConversion"/>
  </si>
  <si>
    <t>字形</t>
    <phoneticPr fontId="1" type="noConversion"/>
  </si>
  <si>
    <t>句義</t>
    <phoneticPr fontId="1" type="noConversion"/>
  </si>
  <si>
    <t>標點符號</t>
    <phoneticPr fontId="1" type="noConversion"/>
  </si>
  <si>
    <t>篇章理解</t>
    <phoneticPr fontId="1" type="noConversion"/>
  </si>
  <si>
    <t>篇章分析</t>
    <phoneticPr fontId="1" type="noConversion"/>
  </si>
  <si>
    <t>五、國小六年級國語分項表現    </t>
    <phoneticPr fontId="1" type="noConversion"/>
  </si>
  <si>
    <t>【語詞句子】</t>
    <phoneticPr fontId="1" type="noConversion"/>
  </si>
  <si>
    <t>【字】</t>
    <phoneticPr fontId="1" type="noConversion"/>
  </si>
  <si>
    <t>語詞句子</t>
    <phoneticPr fontId="1" type="noConversion"/>
  </si>
  <si>
    <t>字</t>
    <phoneticPr fontId="1" type="noConversion"/>
  </si>
  <si>
    <t>字音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</si>
</sst>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2"/>
      <color theme="0"/>
      <name val="新細明體"/>
      <family val="2"/>
      <scheme val="minor"/>
    </font>
    <font>
      <sz val="12"/>
      <color rgb="FFFF0000"/>
      <name val="新細明體"/>
      <family val="2"/>
      <scheme val="minor"/>
    </font>
    <font>
      <sz val="12"/>
      <color rgb="FFFF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" xfId="0" applyNumberFormat="1" applyBorder="1"/>
    <xf numFmtId="0" fontId="3" fillId="2" borderId="0" xfId="0" applyFont="1" applyFill="1"/>
    <xf numFmtId="0" fontId="0" fillId="3" borderId="1" xfId="0" applyFill="1" applyBorder="1" applyAlignment="1">
      <alignment horizontal="center"/>
    </xf>
    <xf numFmtId="176" fontId="0" fillId="3" borderId="1" xfId="0" applyNumberFormat="1" applyFill="1" applyBorder="1"/>
    <xf numFmtId="176" fontId="0" fillId="4" borderId="1" xfId="0" applyNumberFormat="1" applyFill="1" applyBorder="1"/>
    <xf numFmtId="176" fontId="0" fillId="5" borderId="1" xfId="0" applyNumberFormat="1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101T</a:t>
            </a:r>
            <a:r>
              <a:rPr lang="zh-TW" altLang="en-US"/>
              <a:t>分數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分析表!$B$2:$B$7</c:f>
              <c:strCache>
                <c:ptCount val="6"/>
                <c:pt idx="0">
                  <c:v>字音</c:v>
                </c:pt>
                <c:pt idx="1">
                  <c:v>字形</c:v>
                </c:pt>
                <c:pt idx="2">
                  <c:v>句義</c:v>
                </c:pt>
                <c:pt idx="3">
                  <c:v>標點符號</c:v>
                </c:pt>
                <c:pt idx="4">
                  <c:v>篇章理解</c:v>
                </c:pt>
                <c:pt idx="5">
                  <c:v>篇章分析</c:v>
                </c:pt>
              </c:strCache>
            </c:strRef>
          </c:cat>
          <c:val>
            <c:numRef>
              <c:f>分析表!$C$2:$C$7</c:f>
              <c:numCache>
                <c:formatCode>0.00_ </c:formatCode>
                <c:ptCount val="6"/>
                <c:pt idx="0">
                  <c:v>52.587800369685766</c:v>
                </c:pt>
                <c:pt idx="1">
                  <c:v>50.33282325937261</c:v>
                </c:pt>
                <c:pt idx="2">
                  <c:v>47.519025875190259</c:v>
                </c:pt>
                <c:pt idx="3">
                  <c:v>54.227874383597197</c:v>
                </c:pt>
                <c:pt idx="4">
                  <c:v>48.386194029850749</c:v>
                </c:pt>
                <c:pt idx="5">
                  <c:v>48.613007545813872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43904"/>
        <c:axId val="92089152"/>
      </c:barChart>
      <c:catAx>
        <c:axId val="9484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92089152"/>
        <c:crosses val="autoZero"/>
        <c:auto val="1"/>
        <c:lblAlgn val="ctr"/>
        <c:lblOffset val="100"/>
        <c:noMultiLvlLbl val="0"/>
      </c:catAx>
      <c:valAx>
        <c:axId val="92089152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484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101</a:t>
            </a:r>
            <a:r>
              <a:rPr lang="zh-TW" altLang="en-US"/>
              <a:t>變異係數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分析表!$B$2:$B$7</c:f>
              <c:strCache>
                <c:ptCount val="6"/>
                <c:pt idx="0">
                  <c:v>字音</c:v>
                </c:pt>
                <c:pt idx="1">
                  <c:v>字形</c:v>
                </c:pt>
                <c:pt idx="2">
                  <c:v>句義</c:v>
                </c:pt>
                <c:pt idx="3">
                  <c:v>標點符號</c:v>
                </c:pt>
                <c:pt idx="4">
                  <c:v>篇章理解</c:v>
                </c:pt>
                <c:pt idx="5">
                  <c:v>篇章分析</c:v>
                </c:pt>
              </c:strCache>
            </c:strRef>
          </c:cat>
          <c:val>
            <c:numRef>
              <c:f>分析表!$D$2:$D$7</c:f>
              <c:numCache>
                <c:formatCode>0.00_ </c:formatCode>
                <c:ptCount val="6"/>
                <c:pt idx="0">
                  <c:v>0.44671641791044775</c:v>
                </c:pt>
                <c:pt idx="1">
                  <c:v>0.47555555555555556</c:v>
                </c:pt>
                <c:pt idx="2">
                  <c:v>0.33610619469026548</c:v>
                </c:pt>
                <c:pt idx="3">
                  <c:v>0.44283870967741934</c:v>
                </c:pt>
                <c:pt idx="4">
                  <c:v>0.44746577876433591</c:v>
                </c:pt>
                <c:pt idx="5">
                  <c:v>0.44834782608695656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44928"/>
        <c:axId val="92090880"/>
      </c:barChart>
      <c:catAx>
        <c:axId val="9484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92090880"/>
        <c:crosses val="autoZero"/>
        <c:auto val="1"/>
        <c:lblAlgn val="ctr"/>
        <c:lblOffset val="100"/>
        <c:noMultiLvlLbl val="0"/>
      </c:catAx>
      <c:valAx>
        <c:axId val="92090880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484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102T</a:t>
            </a:r>
            <a:r>
              <a:rPr lang="zh-TW" altLang="zh-TW" sz="1800" b="1" i="0" baseline="0">
                <a:effectLst/>
              </a:rPr>
              <a:t>分數</a:t>
            </a:r>
            <a:endParaRPr lang="zh-TW" altLang="zh-TW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分析表!$B$8:$B$13</c:f>
              <c:strCache>
                <c:ptCount val="6"/>
                <c:pt idx="0">
                  <c:v>字音</c:v>
                </c:pt>
                <c:pt idx="1">
                  <c:v>字形</c:v>
                </c:pt>
                <c:pt idx="2">
                  <c:v>語詞句子</c:v>
                </c:pt>
                <c:pt idx="3">
                  <c:v>標點符號</c:v>
                </c:pt>
                <c:pt idx="4">
                  <c:v>篇章理解</c:v>
                </c:pt>
                <c:pt idx="5">
                  <c:v>篇章分析</c:v>
                </c:pt>
              </c:strCache>
            </c:strRef>
          </c:cat>
          <c:val>
            <c:numRef>
              <c:f>分析表!$C$8:$C$13</c:f>
              <c:numCache>
                <c:formatCode>0.00_ </c:formatCode>
                <c:ptCount val="6"/>
                <c:pt idx="0">
                  <c:v>50.660121868652674</c:v>
                </c:pt>
                <c:pt idx="1">
                  <c:v>43.336006415396952</c:v>
                </c:pt>
                <c:pt idx="2">
                  <c:v>49.102956167176345</c:v>
                </c:pt>
                <c:pt idx="3">
                  <c:v>36.627549594858898</c:v>
                </c:pt>
                <c:pt idx="4">
                  <c:v>47.97597864768683</c:v>
                </c:pt>
                <c:pt idx="5">
                  <c:v>47.260332339156371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45440"/>
        <c:axId val="92092608"/>
      </c:barChart>
      <c:catAx>
        <c:axId val="94845440"/>
        <c:scaling>
          <c:orientation val="minMax"/>
        </c:scaling>
        <c:delete val="0"/>
        <c:axPos val="b"/>
        <c:majorTickMark val="out"/>
        <c:minorTickMark val="none"/>
        <c:tickLblPos val="nextTo"/>
        <c:crossAx val="92092608"/>
        <c:crosses val="autoZero"/>
        <c:auto val="1"/>
        <c:lblAlgn val="ctr"/>
        <c:lblOffset val="100"/>
        <c:noMultiLvlLbl val="0"/>
      </c:catAx>
      <c:valAx>
        <c:axId val="92092608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484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102</a:t>
            </a:r>
            <a:r>
              <a:rPr lang="zh-TW" altLang="zh-TW" sz="1800" b="1" i="0" baseline="0">
                <a:effectLst/>
              </a:rPr>
              <a:t>變異係數</a:t>
            </a:r>
            <a:endParaRPr lang="zh-TW" altLang="zh-TW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分析表!$B$8:$B$13</c:f>
              <c:strCache>
                <c:ptCount val="6"/>
                <c:pt idx="0">
                  <c:v>字音</c:v>
                </c:pt>
                <c:pt idx="1">
                  <c:v>字形</c:v>
                </c:pt>
                <c:pt idx="2">
                  <c:v>語詞句子</c:v>
                </c:pt>
                <c:pt idx="3">
                  <c:v>標點符號</c:v>
                </c:pt>
                <c:pt idx="4">
                  <c:v>篇章理解</c:v>
                </c:pt>
                <c:pt idx="5">
                  <c:v>篇章分析</c:v>
                </c:pt>
              </c:strCache>
            </c:strRef>
          </c:cat>
          <c:val>
            <c:numRef>
              <c:f>分析表!$D$8:$D$13</c:f>
              <c:numCache>
                <c:formatCode>0.00_ </c:formatCode>
                <c:ptCount val="6"/>
                <c:pt idx="0">
                  <c:v>0.34039426962164809</c:v>
                </c:pt>
                <c:pt idx="1">
                  <c:v>1.1788526434195725</c:v>
                </c:pt>
                <c:pt idx="2">
                  <c:v>0.23237131806010114</c:v>
                </c:pt>
                <c:pt idx="3">
                  <c:v>0.7911111111111111</c:v>
                </c:pt>
                <c:pt idx="4">
                  <c:v>0.39620275837363428</c:v>
                </c:pt>
                <c:pt idx="5">
                  <c:v>0.45560747663551404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46464"/>
        <c:axId val="95313920"/>
      </c:barChart>
      <c:catAx>
        <c:axId val="9484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95313920"/>
        <c:crosses val="autoZero"/>
        <c:auto val="1"/>
        <c:lblAlgn val="ctr"/>
        <c:lblOffset val="100"/>
        <c:noMultiLvlLbl val="0"/>
      </c:catAx>
      <c:valAx>
        <c:axId val="95313920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484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103T</a:t>
            </a:r>
            <a:r>
              <a:rPr lang="zh-TW" altLang="zh-TW" sz="1800" b="1" i="0" baseline="0">
                <a:effectLst/>
              </a:rPr>
              <a:t>分數</a:t>
            </a:r>
            <a:endParaRPr lang="zh-TW" altLang="zh-TW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分析表!$B$14:$B$17</c:f>
              <c:strCache>
                <c:ptCount val="4"/>
                <c:pt idx="0">
                  <c:v>字</c:v>
                </c:pt>
                <c:pt idx="1">
                  <c:v>語詞句子</c:v>
                </c:pt>
                <c:pt idx="2">
                  <c:v>篇章理解</c:v>
                </c:pt>
                <c:pt idx="3">
                  <c:v>篇章分析</c:v>
                </c:pt>
              </c:strCache>
            </c:strRef>
          </c:cat>
          <c:val>
            <c:numRef>
              <c:f>分析表!$C$14:$C$17</c:f>
              <c:numCache>
                <c:formatCode>0.00_ </c:formatCode>
                <c:ptCount val="4"/>
                <c:pt idx="0">
                  <c:v>44.641215977377165</c:v>
                </c:pt>
                <c:pt idx="1">
                  <c:v>49.407925407925404</c:v>
                </c:pt>
                <c:pt idx="2">
                  <c:v>51.980286738351253</c:v>
                </c:pt>
                <c:pt idx="3">
                  <c:v>54.244574290484138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2064"/>
        <c:axId val="95315648"/>
      </c:barChart>
      <c:catAx>
        <c:axId val="10223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95315648"/>
        <c:crosses val="autoZero"/>
        <c:auto val="1"/>
        <c:lblAlgn val="ctr"/>
        <c:lblOffset val="100"/>
        <c:noMultiLvlLbl val="0"/>
      </c:catAx>
      <c:valAx>
        <c:axId val="95315648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10223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103</a:t>
            </a:r>
            <a:r>
              <a:rPr lang="zh-TW" altLang="zh-TW" sz="1800" b="1" i="0" baseline="0">
                <a:effectLst/>
              </a:rPr>
              <a:t>變異係數</a:t>
            </a:r>
            <a:endParaRPr lang="zh-TW" altLang="zh-TW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分析表!$B$14:$B$17</c:f>
              <c:strCache>
                <c:ptCount val="4"/>
                <c:pt idx="0">
                  <c:v>字</c:v>
                </c:pt>
                <c:pt idx="1">
                  <c:v>語詞句子</c:v>
                </c:pt>
                <c:pt idx="2">
                  <c:v>篇章理解</c:v>
                </c:pt>
                <c:pt idx="3">
                  <c:v>篇章分析</c:v>
                </c:pt>
              </c:strCache>
            </c:strRef>
          </c:cat>
          <c:val>
            <c:numRef>
              <c:f>分析表!$D$14:$D$17</c:f>
              <c:numCache>
                <c:formatCode>0.00_ </c:formatCode>
                <c:ptCount val="4"/>
                <c:pt idx="0">
                  <c:v>0.52399999999999991</c:v>
                </c:pt>
                <c:pt idx="1">
                  <c:v>0.31125198098256734</c:v>
                </c:pt>
                <c:pt idx="2">
                  <c:v>0.33427479647782027</c:v>
                </c:pt>
                <c:pt idx="3">
                  <c:v>0.3684127235322045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2576"/>
        <c:axId val="95317376"/>
      </c:barChart>
      <c:catAx>
        <c:axId val="10223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95317376"/>
        <c:crosses val="autoZero"/>
        <c:auto val="1"/>
        <c:lblAlgn val="ctr"/>
        <c:lblOffset val="100"/>
        <c:noMultiLvlLbl val="0"/>
      </c:catAx>
      <c:valAx>
        <c:axId val="95317376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10223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14287</xdr:rowOff>
    </xdr:from>
    <xdr:to>
      <xdr:col>11</xdr:col>
      <xdr:colOff>457200</xdr:colOff>
      <xdr:row>18</xdr:row>
      <xdr:rowOff>33337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1</xdr:row>
      <xdr:rowOff>14287</xdr:rowOff>
    </xdr:from>
    <xdr:to>
      <xdr:col>18</xdr:col>
      <xdr:colOff>476250</xdr:colOff>
      <xdr:row>18</xdr:row>
      <xdr:rowOff>33337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19</xdr:row>
      <xdr:rowOff>4762</xdr:rowOff>
    </xdr:from>
    <xdr:to>
      <xdr:col>11</xdr:col>
      <xdr:colOff>466725</xdr:colOff>
      <xdr:row>32</xdr:row>
      <xdr:rowOff>23812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28575</xdr:colOff>
      <xdr:row>19</xdr:row>
      <xdr:rowOff>23812</xdr:rowOff>
    </xdr:from>
    <xdr:to>
      <xdr:col>18</xdr:col>
      <xdr:colOff>485775</xdr:colOff>
      <xdr:row>32</xdr:row>
      <xdr:rowOff>42862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33</xdr:row>
      <xdr:rowOff>4762</xdr:rowOff>
    </xdr:from>
    <xdr:to>
      <xdr:col>11</xdr:col>
      <xdr:colOff>457200</xdr:colOff>
      <xdr:row>46</xdr:row>
      <xdr:rowOff>23812</xdr:rowOff>
    </xdr:to>
    <xdr:graphicFrame macro="">
      <xdr:nvGraphicFramePr>
        <xdr:cNvPr id="6" name="圖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19050</xdr:colOff>
      <xdr:row>33</xdr:row>
      <xdr:rowOff>23812</xdr:rowOff>
    </xdr:from>
    <xdr:to>
      <xdr:col>18</xdr:col>
      <xdr:colOff>476250</xdr:colOff>
      <xdr:row>46</xdr:row>
      <xdr:rowOff>42862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7" workbookViewId="0">
      <selection activeCell="A26" sqref="A26"/>
    </sheetView>
  </sheetViews>
  <sheetFormatPr defaultRowHeight="16.5" x14ac:dyDescent="0.25"/>
  <cols>
    <col min="1" max="1" width="30.125" customWidth="1"/>
    <col min="2" max="2" width="14.625" customWidth="1"/>
    <col min="3" max="3" width="12.125" customWidth="1"/>
    <col min="4" max="4" width="12.625" customWidth="1"/>
    <col min="5" max="5" width="12.375" customWidth="1"/>
    <col min="6" max="6" width="11.25" customWidth="1"/>
    <col min="7" max="7" width="11.75" customWidth="1"/>
  </cols>
  <sheetData>
    <row r="1" spans="1:7" x14ac:dyDescent="0.25">
      <c r="A1" t="s">
        <v>27</v>
      </c>
      <c r="C1" t="s">
        <v>1</v>
      </c>
      <c r="E1" t="s">
        <v>2</v>
      </c>
      <c r="G1" t="s">
        <v>3</v>
      </c>
    </row>
    <row r="2" spans="1:7" x14ac:dyDescent="0.25">
      <c r="A2" t="s">
        <v>4</v>
      </c>
      <c r="B2" t="s">
        <v>1</v>
      </c>
      <c r="D2" t="s">
        <v>2</v>
      </c>
      <c r="F2" t="s">
        <v>3</v>
      </c>
    </row>
    <row r="3" spans="1:7" x14ac:dyDescent="0.25">
      <c r="A3" t="s">
        <v>5</v>
      </c>
      <c r="B3" t="s">
        <v>6</v>
      </c>
      <c r="C3" t="s">
        <v>7</v>
      </c>
      <c r="D3" t="s">
        <v>6</v>
      </c>
      <c r="E3" t="s">
        <v>7</v>
      </c>
      <c r="F3" t="s">
        <v>6</v>
      </c>
      <c r="G3" t="s">
        <v>7</v>
      </c>
    </row>
    <row r="4" spans="1:7" x14ac:dyDescent="0.25">
      <c r="A4" t="s">
        <v>15</v>
      </c>
      <c r="B4">
        <v>67</v>
      </c>
      <c r="C4">
        <v>29.93</v>
      </c>
      <c r="D4">
        <v>60</v>
      </c>
      <c r="E4">
        <v>27.05</v>
      </c>
      <c r="F4">
        <v>63.24</v>
      </c>
      <c r="G4">
        <v>26.73</v>
      </c>
    </row>
    <row r="8" spans="1:7" x14ac:dyDescent="0.25">
      <c r="A8" t="s">
        <v>16</v>
      </c>
      <c r="B8">
        <v>56.25</v>
      </c>
      <c r="C8">
        <v>26.75</v>
      </c>
      <c r="D8">
        <v>55.38</v>
      </c>
      <c r="E8">
        <v>26.14</v>
      </c>
      <c r="F8">
        <v>57.37</v>
      </c>
      <c r="G8">
        <v>25.95</v>
      </c>
    </row>
    <row r="12" spans="1:7" x14ac:dyDescent="0.25">
      <c r="A12" t="s">
        <v>17</v>
      </c>
      <c r="B12">
        <v>56.5</v>
      </c>
      <c r="C12">
        <v>18.989999999999998</v>
      </c>
      <c r="D12">
        <v>61.39</v>
      </c>
      <c r="E12">
        <v>19.71</v>
      </c>
      <c r="F12">
        <v>64.209999999999994</v>
      </c>
      <c r="G12">
        <v>19.61</v>
      </c>
    </row>
    <row r="16" spans="1:7" x14ac:dyDescent="0.25">
      <c r="A16" t="s">
        <v>18</v>
      </c>
      <c r="B16">
        <v>77.5</v>
      </c>
      <c r="C16">
        <v>34.32</v>
      </c>
      <c r="D16">
        <v>61.21</v>
      </c>
      <c r="E16">
        <v>38.53</v>
      </c>
      <c r="F16">
        <v>63.03</v>
      </c>
      <c r="G16">
        <v>37.79</v>
      </c>
    </row>
    <row r="20" spans="1:7" x14ac:dyDescent="0.25">
      <c r="A20" t="s">
        <v>19</v>
      </c>
      <c r="B20">
        <v>54.06</v>
      </c>
      <c r="C20">
        <v>24.19</v>
      </c>
      <c r="D20">
        <v>57.52</v>
      </c>
      <c r="E20">
        <v>21.44</v>
      </c>
      <c r="F20">
        <v>61.1</v>
      </c>
      <c r="G20">
        <v>21.68</v>
      </c>
    </row>
    <row r="24" spans="1:7" x14ac:dyDescent="0.25">
      <c r="A24" t="s">
        <v>20</v>
      </c>
      <c r="B24">
        <v>57.5</v>
      </c>
      <c r="C24">
        <v>25.78</v>
      </c>
      <c r="D24">
        <v>61.36</v>
      </c>
      <c r="E24">
        <v>27.83</v>
      </c>
      <c r="F24">
        <v>64.959999999999994</v>
      </c>
      <c r="G24">
        <v>27.86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7" workbookViewId="0">
      <selection activeCell="G24" sqref="G24"/>
    </sheetView>
  </sheetViews>
  <sheetFormatPr defaultRowHeight="16.5" x14ac:dyDescent="0.25"/>
  <cols>
    <col min="1" max="1" width="27.875" customWidth="1"/>
    <col min="2" max="2" width="13.625" customWidth="1"/>
    <col min="3" max="3" width="13.875" customWidth="1"/>
    <col min="4" max="4" width="13.5" customWidth="1"/>
    <col min="5" max="5" width="13.375" customWidth="1"/>
    <col min="6" max="6" width="12.5" customWidth="1"/>
    <col min="7" max="7" width="13.5" customWidth="1"/>
  </cols>
  <sheetData>
    <row r="1" spans="1:7" x14ac:dyDescent="0.25">
      <c r="A1" t="s">
        <v>0</v>
      </c>
      <c r="C1" t="s">
        <v>1</v>
      </c>
      <c r="E1" t="s">
        <v>2</v>
      </c>
      <c r="G1" t="s">
        <v>3</v>
      </c>
    </row>
    <row r="2" spans="1:7" x14ac:dyDescent="0.25">
      <c r="A2" t="s">
        <v>4</v>
      </c>
      <c r="B2" t="s">
        <v>1</v>
      </c>
      <c r="D2" t="s">
        <v>2</v>
      </c>
      <c r="F2" t="s">
        <v>3</v>
      </c>
    </row>
    <row r="3" spans="1:7" x14ac:dyDescent="0.25">
      <c r="A3" t="s">
        <v>5</v>
      </c>
      <c r="B3" t="s">
        <v>6</v>
      </c>
      <c r="C3" t="s">
        <v>7</v>
      </c>
      <c r="D3" t="s">
        <v>6</v>
      </c>
      <c r="E3" t="s">
        <v>7</v>
      </c>
      <c r="F3" t="s">
        <v>6</v>
      </c>
      <c r="G3" t="s">
        <v>7</v>
      </c>
    </row>
    <row r="4" spans="1:7" x14ac:dyDescent="0.25">
      <c r="A4" t="s">
        <v>15</v>
      </c>
      <c r="B4">
        <v>81.67</v>
      </c>
      <c r="C4">
        <v>27.8</v>
      </c>
      <c r="D4">
        <v>79.72</v>
      </c>
      <c r="E4">
        <v>29.54</v>
      </c>
      <c r="F4">
        <v>82.47</v>
      </c>
      <c r="G4">
        <v>28.3</v>
      </c>
    </row>
    <row r="8" spans="1:7" x14ac:dyDescent="0.25">
      <c r="A8" t="s">
        <v>16</v>
      </c>
      <c r="B8">
        <v>26.67</v>
      </c>
      <c r="C8">
        <v>31.44</v>
      </c>
      <c r="D8">
        <v>51.6</v>
      </c>
      <c r="E8">
        <v>37.409999999999997</v>
      </c>
      <c r="F8">
        <v>56.2</v>
      </c>
      <c r="G8">
        <v>36.619999999999997</v>
      </c>
    </row>
    <row r="12" spans="1:7" x14ac:dyDescent="0.25">
      <c r="A12" t="s">
        <v>28</v>
      </c>
      <c r="B12">
        <v>67.22</v>
      </c>
      <c r="C12">
        <v>15.62</v>
      </c>
      <c r="D12">
        <v>68.98</v>
      </c>
      <c r="E12">
        <v>19.62</v>
      </c>
      <c r="F12">
        <v>70.42</v>
      </c>
      <c r="G12">
        <v>18.71</v>
      </c>
    </row>
    <row r="16" spans="1:7" x14ac:dyDescent="0.25">
      <c r="A16" t="s">
        <v>18</v>
      </c>
      <c r="B16">
        <v>45</v>
      </c>
      <c r="C16">
        <v>35.6</v>
      </c>
      <c r="D16">
        <v>47.86</v>
      </c>
      <c r="E16">
        <v>35.79</v>
      </c>
      <c r="F16">
        <v>48.83</v>
      </c>
      <c r="G16">
        <v>36.94</v>
      </c>
    </row>
    <row r="20" spans="1:7" x14ac:dyDescent="0.25">
      <c r="A20" t="s">
        <v>19</v>
      </c>
      <c r="B20">
        <v>55.83</v>
      </c>
      <c r="C20">
        <v>22.12</v>
      </c>
      <c r="D20">
        <v>60.38</v>
      </c>
      <c r="E20">
        <v>22.48</v>
      </c>
      <c r="F20">
        <v>63.36</v>
      </c>
      <c r="G20">
        <v>22.3</v>
      </c>
    </row>
    <row r="24" spans="1:7" x14ac:dyDescent="0.25">
      <c r="A24" t="s">
        <v>20</v>
      </c>
      <c r="B24">
        <v>47.08</v>
      </c>
      <c r="C24">
        <v>21.45</v>
      </c>
      <c r="D24">
        <v>53.51</v>
      </c>
      <c r="E24">
        <v>23.47</v>
      </c>
      <c r="F24">
        <v>56.65</v>
      </c>
      <c r="G24">
        <v>22.72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15" sqref="I15"/>
    </sheetView>
  </sheetViews>
  <sheetFormatPr defaultRowHeight="16.5" x14ac:dyDescent="0.25"/>
  <cols>
    <col min="2" max="2" width="19.125" customWidth="1"/>
    <col min="3" max="3" width="12.875" customWidth="1"/>
    <col min="4" max="4" width="12.125" customWidth="1"/>
    <col min="5" max="5" width="12.25" customWidth="1"/>
    <col min="6" max="6" width="13.25" customWidth="1"/>
    <col min="7" max="7" width="14.5" customWidth="1"/>
  </cols>
  <sheetData>
    <row r="1" spans="1:7" x14ac:dyDescent="0.25">
      <c r="A1" t="s">
        <v>0</v>
      </c>
      <c r="C1" t="s">
        <v>1</v>
      </c>
      <c r="E1" t="s">
        <v>2</v>
      </c>
      <c r="G1" t="s">
        <v>3</v>
      </c>
    </row>
    <row r="2" spans="1:7" x14ac:dyDescent="0.25">
      <c r="A2" t="s">
        <v>4</v>
      </c>
      <c r="B2" t="s">
        <v>1</v>
      </c>
      <c r="D2" t="s">
        <v>2</v>
      </c>
      <c r="F2" t="s">
        <v>3</v>
      </c>
    </row>
    <row r="3" spans="1:7" x14ac:dyDescent="0.25">
      <c r="A3" t="s">
        <v>5</v>
      </c>
      <c r="B3" t="s">
        <v>6</v>
      </c>
      <c r="C3" t="s">
        <v>7</v>
      </c>
      <c r="D3" t="s">
        <v>6</v>
      </c>
      <c r="E3" t="s">
        <v>7</v>
      </c>
      <c r="F3" t="s">
        <v>6</v>
      </c>
      <c r="G3" t="s">
        <v>7</v>
      </c>
    </row>
    <row r="4" spans="1:7" x14ac:dyDescent="0.25">
      <c r="A4" t="s">
        <v>29</v>
      </c>
      <c r="B4">
        <v>37.5</v>
      </c>
      <c r="C4">
        <v>19.649999999999999</v>
      </c>
      <c r="D4">
        <v>52.66</v>
      </c>
      <c r="E4">
        <v>28.29</v>
      </c>
      <c r="F4">
        <v>52.8</v>
      </c>
      <c r="G4">
        <v>26.57</v>
      </c>
    </row>
    <row r="8" spans="1:7" x14ac:dyDescent="0.25">
      <c r="A8" t="s">
        <v>28</v>
      </c>
      <c r="B8">
        <v>63.1</v>
      </c>
      <c r="C8">
        <v>19.64</v>
      </c>
      <c r="D8">
        <v>64.37</v>
      </c>
      <c r="E8">
        <v>21.45</v>
      </c>
      <c r="F8">
        <v>67.599999999999994</v>
      </c>
      <c r="G8">
        <v>20.93</v>
      </c>
    </row>
    <row r="12" spans="1:7" x14ac:dyDescent="0.25">
      <c r="A12" t="s">
        <v>19</v>
      </c>
      <c r="B12">
        <v>60.19</v>
      </c>
      <c r="C12">
        <v>20.12</v>
      </c>
      <c r="D12">
        <v>55.77</v>
      </c>
      <c r="E12">
        <v>22.32</v>
      </c>
      <c r="F12">
        <v>61.56</v>
      </c>
      <c r="G12">
        <v>23.36</v>
      </c>
    </row>
    <row r="16" spans="1:7" x14ac:dyDescent="0.25">
      <c r="A16" t="s">
        <v>20</v>
      </c>
      <c r="B16">
        <v>63.19</v>
      </c>
      <c r="C16">
        <v>23.28</v>
      </c>
      <c r="D16">
        <v>53.02</v>
      </c>
      <c r="E16">
        <v>23.96</v>
      </c>
      <c r="F16">
        <v>57.89</v>
      </c>
      <c r="G16">
        <v>24.74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B40" workbookViewId="0">
      <selection activeCell="C13" sqref="C13"/>
    </sheetView>
  </sheetViews>
  <sheetFormatPr defaultRowHeight="16.5" x14ac:dyDescent="0.25"/>
  <cols>
    <col min="1" max="1" width="11.25" customWidth="1"/>
    <col min="2" max="2" width="15" customWidth="1"/>
  </cols>
  <sheetData>
    <row r="1" spans="1:4" x14ac:dyDescent="0.25">
      <c r="A1" s="2" t="s">
        <v>9</v>
      </c>
      <c r="B1" s="3" t="s">
        <v>8</v>
      </c>
      <c r="C1" s="3" t="s">
        <v>10</v>
      </c>
      <c r="D1" s="3" t="s">
        <v>11</v>
      </c>
    </row>
    <row r="2" spans="1:4" x14ac:dyDescent="0.25">
      <c r="A2" s="13">
        <v>101</v>
      </c>
      <c r="B2" s="7" t="s">
        <v>32</v>
      </c>
      <c r="C2" s="8">
        <f>50+10*('101'!B4-'101'!D4)/'101'!E4</f>
        <v>52.587800369685766</v>
      </c>
      <c r="D2" s="8">
        <f>'101'!C4/'101'!B4</f>
        <v>0.44671641791044775</v>
      </c>
    </row>
    <row r="3" spans="1:4" x14ac:dyDescent="0.25">
      <c r="A3" s="14"/>
      <c r="B3" s="7" t="s">
        <v>22</v>
      </c>
      <c r="C3" s="8">
        <f>50+10*('101'!B8-'101'!D8)/'101'!E8</f>
        <v>50.33282325937261</v>
      </c>
      <c r="D3" s="8">
        <f>'101'!C8/'101'!B8</f>
        <v>0.47555555555555556</v>
      </c>
    </row>
    <row r="4" spans="1:4" x14ac:dyDescent="0.25">
      <c r="A4" s="14"/>
      <c r="B4" s="7" t="s">
        <v>23</v>
      </c>
      <c r="C4" s="8">
        <f>50+10*('101'!B12-'101'!D12)/'101'!E12</f>
        <v>47.519025875190259</v>
      </c>
      <c r="D4" s="8">
        <f>'101'!C12/'101'!B12</f>
        <v>0.33610619469026548</v>
      </c>
    </row>
    <row r="5" spans="1:4" x14ac:dyDescent="0.25">
      <c r="A5" s="14"/>
      <c r="B5" s="7" t="s">
        <v>24</v>
      </c>
      <c r="C5" s="8">
        <f>50+10*('101'!B16-'101'!D16)/'101'!E16</f>
        <v>54.227874383597197</v>
      </c>
      <c r="D5" s="8">
        <f>'101'!C16/'101'!B16</f>
        <v>0.44283870967741934</v>
      </c>
    </row>
    <row r="6" spans="1:4" x14ac:dyDescent="0.25">
      <c r="A6" s="14"/>
      <c r="B6" s="7" t="s">
        <v>25</v>
      </c>
      <c r="C6" s="8">
        <f>50+10*('101'!B20-'101'!D20)/'101'!E20</f>
        <v>48.386194029850749</v>
      </c>
      <c r="D6" s="8">
        <f>'101'!C20/'101'!B20</f>
        <v>0.44746577876433591</v>
      </c>
    </row>
    <row r="7" spans="1:4" x14ac:dyDescent="0.25">
      <c r="A7" s="15"/>
      <c r="B7" s="7" t="s">
        <v>26</v>
      </c>
      <c r="C7" s="8">
        <f>50+10*('101'!B24-'101'!D24)/'101'!E24</f>
        <v>48.613007545813872</v>
      </c>
      <c r="D7" s="8">
        <f>'101'!C24/'101'!B24</f>
        <v>0.44834782608695656</v>
      </c>
    </row>
    <row r="8" spans="1:4" x14ac:dyDescent="0.25">
      <c r="A8" s="16">
        <v>102</v>
      </c>
      <c r="B8" s="7" t="s">
        <v>21</v>
      </c>
      <c r="C8" s="10">
        <f>50+10*('102'!B4-'102'!D4)/'102'!E4</f>
        <v>50.660121868652674</v>
      </c>
      <c r="D8" s="10">
        <f>'102'!C4/'102'!B4</f>
        <v>0.34039426962164809</v>
      </c>
    </row>
    <row r="9" spans="1:4" x14ac:dyDescent="0.25">
      <c r="A9" s="17"/>
      <c r="B9" s="7" t="s">
        <v>22</v>
      </c>
      <c r="C9" s="10">
        <f>50+10*('102'!B8-'102'!D8)/'102'!E8</f>
        <v>43.336006415396952</v>
      </c>
      <c r="D9" s="10">
        <f>'102'!C8/'102'!B8</f>
        <v>1.1788526434195725</v>
      </c>
    </row>
    <row r="10" spans="1:4" x14ac:dyDescent="0.25">
      <c r="A10" s="17"/>
      <c r="B10" s="7" t="s">
        <v>30</v>
      </c>
      <c r="C10" s="10">
        <f>50+10*('102'!B12-'102'!D12)/'102'!E12</f>
        <v>49.102956167176345</v>
      </c>
      <c r="D10" s="10">
        <f>'102'!C12/'102'!B12</f>
        <v>0.23237131806010114</v>
      </c>
    </row>
    <row r="11" spans="1:4" x14ac:dyDescent="0.25">
      <c r="A11" s="17"/>
      <c r="B11" s="7" t="s">
        <v>24</v>
      </c>
      <c r="C11" s="10">
        <f>50+10*('102'!B1-'102'!D16)/'102'!E16</f>
        <v>36.627549594858898</v>
      </c>
      <c r="D11" s="10">
        <f>'102'!C16/'102'!B16</f>
        <v>0.7911111111111111</v>
      </c>
    </row>
    <row r="12" spans="1:4" x14ac:dyDescent="0.25">
      <c r="A12" s="17"/>
      <c r="B12" s="7" t="s">
        <v>25</v>
      </c>
      <c r="C12" s="10">
        <f>50+10*('102'!B20-'102'!D20)/'102'!E20</f>
        <v>47.97597864768683</v>
      </c>
      <c r="D12" s="10">
        <f>'102'!C20/'102'!B20</f>
        <v>0.39620275837363428</v>
      </c>
    </row>
    <row r="13" spans="1:4" x14ac:dyDescent="0.25">
      <c r="A13" s="18"/>
      <c r="B13" s="7" t="s">
        <v>26</v>
      </c>
      <c r="C13" s="10">
        <f>50+10*('102'!B24-'102'!D24)/'102'!E24</f>
        <v>47.260332339156371</v>
      </c>
      <c r="D13" s="10">
        <f>'102'!C24/'102'!B24</f>
        <v>0.45560747663551404</v>
      </c>
    </row>
    <row r="14" spans="1:4" x14ac:dyDescent="0.25">
      <c r="A14" s="19">
        <v>103</v>
      </c>
      <c r="B14" s="7" t="s">
        <v>31</v>
      </c>
      <c r="C14" s="9">
        <f>50+10*('103'!B4-'103'!D4)/'103'!E4</f>
        <v>44.641215977377165</v>
      </c>
      <c r="D14" s="9">
        <f>'103'!C4/'103'!B4</f>
        <v>0.52399999999999991</v>
      </c>
    </row>
    <row r="15" spans="1:4" x14ac:dyDescent="0.25">
      <c r="A15" s="20"/>
      <c r="B15" s="7" t="s">
        <v>30</v>
      </c>
      <c r="C15" s="9">
        <f>50+10*('103'!B8-'103'!D8)/'103'!E8</f>
        <v>49.407925407925404</v>
      </c>
      <c r="D15" s="9">
        <f>'103'!C8/'103'!B8</f>
        <v>0.31125198098256734</v>
      </c>
    </row>
    <row r="16" spans="1:4" x14ac:dyDescent="0.25">
      <c r="A16" s="20"/>
      <c r="B16" s="7" t="s">
        <v>25</v>
      </c>
      <c r="C16" s="9">
        <f>50+10*('103'!B12-'103'!D12)/'103'!E12</f>
        <v>51.980286738351253</v>
      </c>
      <c r="D16" s="9">
        <f>'103'!C12/'103'!B12</f>
        <v>0.33427479647782027</v>
      </c>
    </row>
    <row r="17" spans="1:4" x14ac:dyDescent="0.25">
      <c r="A17" s="20"/>
      <c r="B17" s="7" t="s">
        <v>26</v>
      </c>
      <c r="C17" s="9">
        <f>50+10*('103'!B16-'103'!D16)/'103'!E16</f>
        <v>54.244574290484138</v>
      </c>
      <c r="D17" s="9">
        <f>'103'!C16/'103'!B16</f>
        <v>0.3684127235322045</v>
      </c>
    </row>
    <row r="18" spans="1:4" x14ac:dyDescent="0.25">
      <c r="A18" s="6"/>
    </row>
    <row r="19" spans="1:4" x14ac:dyDescent="0.25">
      <c r="A19" s="1"/>
      <c r="B19" s="1"/>
      <c r="C19" s="1"/>
    </row>
    <row r="20" spans="1:4" x14ac:dyDescent="0.25">
      <c r="A20" s="1"/>
      <c r="B20" s="5"/>
      <c r="C20" s="5"/>
    </row>
    <row r="21" spans="1:4" x14ac:dyDescent="0.25">
      <c r="A21" s="1"/>
      <c r="B21" s="5"/>
      <c r="C21" s="5"/>
    </row>
    <row r="22" spans="1:4" x14ac:dyDescent="0.25">
      <c r="A22" s="1"/>
      <c r="B22" s="5"/>
      <c r="C22" s="5"/>
    </row>
    <row r="23" spans="1:4" x14ac:dyDescent="0.25">
      <c r="A23" s="6"/>
    </row>
    <row r="24" spans="1:4" x14ac:dyDescent="0.25">
      <c r="A24" s="1"/>
      <c r="B24" s="1"/>
      <c r="C24" s="1"/>
    </row>
    <row r="25" spans="1:4" x14ac:dyDescent="0.25">
      <c r="A25" s="1"/>
      <c r="B25" s="5"/>
      <c r="C25" s="5"/>
    </row>
    <row r="26" spans="1:4" x14ac:dyDescent="0.25">
      <c r="A26" s="1"/>
      <c r="B26" s="5"/>
      <c r="C26" s="5"/>
    </row>
    <row r="27" spans="1:4" x14ac:dyDescent="0.25">
      <c r="A27" s="1"/>
      <c r="B27" s="5"/>
      <c r="C27" s="5"/>
    </row>
    <row r="28" spans="1:4" x14ac:dyDescent="0.25">
      <c r="A28" s="6"/>
    </row>
    <row r="29" spans="1:4" x14ac:dyDescent="0.25">
      <c r="A29" s="1"/>
      <c r="B29" s="1"/>
      <c r="C29" s="1"/>
    </row>
    <row r="30" spans="1:4" x14ac:dyDescent="0.25">
      <c r="A30" s="1"/>
      <c r="B30" s="5"/>
      <c r="C30" s="5"/>
    </row>
    <row r="31" spans="1:4" x14ac:dyDescent="0.25">
      <c r="A31" s="1"/>
      <c r="B31" s="5"/>
      <c r="C31" s="5"/>
    </row>
    <row r="32" spans="1:4" x14ac:dyDescent="0.25">
      <c r="A32" s="1"/>
      <c r="B32" s="5"/>
      <c r="C32" s="5"/>
    </row>
    <row r="33" spans="1:3" x14ac:dyDescent="0.25">
      <c r="A33" s="6"/>
    </row>
    <row r="34" spans="1:3" x14ac:dyDescent="0.25">
      <c r="A34" s="1"/>
      <c r="B34" s="1"/>
      <c r="C34" s="1"/>
    </row>
    <row r="35" spans="1:3" x14ac:dyDescent="0.25">
      <c r="A35" s="1"/>
      <c r="B35" s="5"/>
      <c r="C35" s="5"/>
    </row>
    <row r="36" spans="1:3" x14ac:dyDescent="0.25">
      <c r="A36" s="1"/>
      <c r="B36" s="5"/>
      <c r="C36" s="5"/>
    </row>
    <row r="37" spans="1:3" x14ac:dyDescent="0.25">
      <c r="A37" s="1"/>
      <c r="B37" s="5"/>
      <c r="C37" s="5"/>
    </row>
  </sheetData>
  <mergeCells count="3">
    <mergeCell ref="A2:A7"/>
    <mergeCell ref="A8:A13"/>
    <mergeCell ref="A14:A17"/>
  </mergeCells>
  <phoneticPr fontId="1" type="noConversion"/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0" sqref="D10"/>
    </sheetView>
  </sheetViews>
  <sheetFormatPr defaultRowHeight="16.5" x14ac:dyDescent="0.25"/>
  <sheetData>
    <row r="1" spans="1:1" x14ac:dyDescent="0.25">
      <c r="A1" s="4" t="s">
        <v>12</v>
      </c>
    </row>
    <row r="2" spans="1:1" s="12" customFormat="1" x14ac:dyDescent="0.25">
      <c r="A2" s="11" t="s">
        <v>13</v>
      </c>
    </row>
    <row r="3" spans="1:1" s="12" customFormat="1" x14ac:dyDescent="0.25">
      <c r="A3" s="11" t="s">
        <v>14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101</vt:lpstr>
      <vt:lpstr>102</vt:lpstr>
      <vt:lpstr>103</vt:lpstr>
      <vt:lpstr>分析表</vt:lpstr>
      <vt:lpstr>備註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2016-02-19T05:52:20Z</dcterms:modified>
</cp:coreProperties>
</file>