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02" sheetId="3" r:id="rId1"/>
    <sheet name="103" sheetId="2" r:id="rId2"/>
    <sheet name="104" sheetId="6" r:id="rId3"/>
    <sheet name="分析表" sheetId="4" r:id="rId4"/>
    <sheet name="備註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63" i="4" l="1"/>
  <c r="C53" i="4"/>
  <c r="C43" i="4"/>
  <c r="C38" i="4"/>
  <c r="C37" i="4"/>
  <c r="C33" i="4"/>
  <c r="C28" i="4"/>
  <c r="B63" i="4"/>
  <c r="B53" i="4"/>
  <c r="B43" i="4"/>
  <c r="B33" i="4"/>
  <c r="B38" i="4"/>
  <c r="B28" i="4"/>
  <c r="D23" i="4"/>
  <c r="D22" i="4"/>
  <c r="D21" i="4"/>
  <c r="D20" i="4"/>
  <c r="D19" i="4"/>
  <c r="D18" i="4"/>
  <c r="C23" i="4"/>
  <c r="C22" i="4"/>
  <c r="C21" i="4"/>
  <c r="C20" i="4"/>
  <c r="C19" i="4"/>
  <c r="C18" i="4"/>
  <c r="D17" i="4" l="1"/>
  <c r="C62" i="4" s="1"/>
  <c r="D16" i="4"/>
  <c r="C57" i="4" s="1"/>
  <c r="D15" i="4"/>
  <c r="C52" i="4" s="1"/>
  <c r="D14" i="4"/>
  <c r="C47" i="4" s="1"/>
  <c r="D13" i="4"/>
  <c r="C42" i="4" s="1"/>
  <c r="C17" i="4"/>
  <c r="B62" i="4" s="1"/>
  <c r="C16" i="4"/>
  <c r="B57" i="4" s="1"/>
  <c r="C15" i="4"/>
  <c r="B52" i="4" s="1"/>
  <c r="C14" i="4"/>
  <c r="B47" i="4" s="1"/>
  <c r="C13" i="4"/>
  <c r="B42" i="4" s="1"/>
  <c r="C12" i="4"/>
  <c r="C11" i="4"/>
  <c r="C10" i="4"/>
  <c r="D10" i="4"/>
  <c r="D11" i="4"/>
  <c r="D12" i="4"/>
  <c r="D9" i="4"/>
  <c r="C61" i="4" s="1"/>
  <c r="D8" i="4"/>
  <c r="C56" i="4" s="1"/>
  <c r="D7" i="4"/>
  <c r="C51" i="4" s="1"/>
  <c r="D6" i="4"/>
  <c r="C46" i="4" s="1"/>
  <c r="D5" i="4"/>
  <c r="C41" i="4" s="1"/>
  <c r="C9" i="4"/>
  <c r="B61" i="4" s="1"/>
  <c r="C8" i="4"/>
  <c r="B56" i="4" s="1"/>
  <c r="C7" i="4"/>
  <c r="B51" i="4" s="1"/>
  <c r="C6" i="4"/>
  <c r="B46" i="4" s="1"/>
  <c r="C5" i="4"/>
  <c r="B41" i="4" s="1"/>
  <c r="D4" i="4" l="1"/>
  <c r="C36" i="4" s="1"/>
  <c r="C32" i="4"/>
  <c r="D3" i="4"/>
  <c r="C31" i="4" s="1"/>
  <c r="C27" i="4"/>
  <c r="D2" i="4"/>
  <c r="C26" i="4" s="1"/>
  <c r="C4" i="4"/>
  <c r="B36" i="4" s="1"/>
  <c r="B37" i="4"/>
  <c r="B32" i="4"/>
  <c r="C3" i="4"/>
  <c r="B31" i="4" s="1"/>
  <c r="B27" i="4"/>
  <c r="C2" i="4"/>
  <c r="B26" i="4" s="1"/>
</calcChain>
</file>

<file path=xl/sharedStrings.xml><?xml version="1.0" encoding="utf-8"?>
<sst xmlns="http://schemas.openxmlformats.org/spreadsheetml/2006/main" count="128" uniqueCount="29">
  <si>
    <t>學校</t>
  </si>
  <si>
    <t>鄉鎮市</t>
  </si>
  <si>
    <t>全縣</t>
  </si>
  <si>
    <t>項目</t>
  </si>
  <si>
    <t>主題</t>
  </si>
  <si>
    <t>平均值(%)</t>
  </si>
  <si>
    <t>標準差(%)</t>
  </si>
  <si>
    <t>分項主題</t>
    <phoneticPr fontId="1" type="noConversion"/>
  </si>
  <si>
    <t>年度</t>
    <phoneticPr fontId="1" type="noConversion"/>
  </si>
  <si>
    <t>T分數</t>
  </si>
  <si>
    <t>變異係數</t>
  </si>
  <si>
    <t>說明：</t>
    <phoneticPr fontId="2" type="noConversion"/>
  </si>
  <si>
    <t>1.T分數=50+10Z  (以鄉鎮為基準)</t>
    <phoneticPr fontId="2" type="noConversion"/>
  </si>
  <si>
    <t>2.變異係數=標準差/平均值</t>
    <phoneticPr fontId="2" type="noConversion"/>
  </si>
  <si>
    <t>五、國小五年級自然分項表現    </t>
    <phoneticPr fontId="1" type="noConversion"/>
  </si>
  <si>
    <t>五、國小五年級自然分項表現    </t>
    <phoneticPr fontId="1" type="noConversion"/>
  </si>
  <si>
    <t>地球的環境</t>
    <phoneticPr fontId="1" type="noConversion"/>
  </si>
  <si>
    <t>物質的組成與特性</t>
    <phoneticPr fontId="1" type="noConversion"/>
  </si>
  <si>
    <t>生物的構造與功能</t>
    <phoneticPr fontId="1" type="noConversion"/>
  </si>
  <si>
    <t>改變與平衡</t>
    <phoneticPr fontId="1" type="noConversion"/>
  </si>
  <si>
    <t>交互作用</t>
    <phoneticPr fontId="1" type="noConversion"/>
  </si>
  <si>
    <t>生活中的科技</t>
    <phoneticPr fontId="1" type="noConversion"/>
  </si>
  <si>
    <t>保育</t>
    <phoneticPr fontId="1" type="noConversion"/>
  </si>
  <si>
    <t>科學與人文</t>
    <phoneticPr fontId="1" type="noConversion"/>
  </si>
  <si>
    <t>地球的環境</t>
    <phoneticPr fontId="1" type="noConversion"/>
  </si>
  <si>
    <t>物質的組成與特性</t>
    <phoneticPr fontId="1" type="noConversion"/>
  </si>
  <si>
    <t>生物的構造與功能</t>
    <phoneticPr fontId="1" type="noConversion"/>
  </si>
  <si>
    <t>改變與平衡</t>
    <phoneticPr fontId="1" type="noConversion"/>
  </si>
  <si>
    <t>科學與人文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</si>
</sst>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/>
    <xf numFmtId="0" fontId="3" fillId="2" borderId="0" xfId="0" applyFont="1" applyFill="1"/>
    <xf numFmtId="0" fontId="0" fillId="3" borderId="1" xfId="0" applyFill="1" applyBorder="1" applyAlignment="1">
      <alignment horizontal="center"/>
    </xf>
    <xf numFmtId="176" fontId="0" fillId="3" borderId="1" xfId="0" applyNumberFormat="1" applyFill="1" applyBorder="1"/>
    <xf numFmtId="176" fontId="0" fillId="5" borderId="1" xfId="0" applyNumberFormat="1" applyFill="1" applyBorder="1"/>
    <xf numFmtId="0" fontId="4" fillId="0" borderId="0" xfId="0" applyFont="1" applyAlignment="1">
      <alignment vertical="center"/>
    </xf>
    <xf numFmtId="0" fontId="5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102T</a:t>
            </a:r>
            <a:r>
              <a:rPr lang="zh-TW" altLang="en-US"/>
              <a:t>分數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分析表!$B$2:$B$9</c:f>
              <c:strCache>
                <c:ptCount val="8"/>
                <c:pt idx="0">
                  <c:v>地球的環境</c:v>
                </c:pt>
                <c:pt idx="1">
                  <c:v>物質的組成與特性</c:v>
                </c:pt>
                <c:pt idx="2">
                  <c:v>生物的構造與功能</c:v>
                </c:pt>
                <c:pt idx="3">
                  <c:v>改變與平衡</c:v>
                </c:pt>
                <c:pt idx="4">
                  <c:v>交互作用</c:v>
                </c:pt>
                <c:pt idx="5">
                  <c:v>生活中的科技</c:v>
                </c:pt>
                <c:pt idx="6">
                  <c:v>保育</c:v>
                </c:pt>
                <c:pt idx="7">
                  <c:v>科學與人文</c:v>
                </c:pt>
              </c:strCache>
            </c:strRef>
          </c:cat>
          <c:val>
            <c:numRef>
              <c:f>分析表!$C$2:$C$9</c:f>
              <c:numCache>
                <c:formatCode>0.00_ </c:formatCode>
                <c:ptCount val="8"/>
                <c:pt idx="0">
                  <c:v>48.458699971615104</c:v>
                </c:pt>
                <c:pt idx="1">
                  <c:v>53.615785256410255</c:v>
                </c:pt>
                <c:pt idx="2">
                  <c:v>46.713947990543737</c:v>
                </c:pt>
                <c:pt idx="3">
                  <c:v>49.314079422382676</c:v>
                </c:pt>
                <c:pt idx="4">
                  <c:v>51.330275229357802</c:v>
                </c:pt>
                <c:pt idx="5">
                  <c:v>48.923766816143498</c:v>
                </c:pt>
                <c:pt idx="6">
                  <c:v>50.874922982131856</c:v>
                </c:pt>
                <c:pt idx="7">
                  <c:v>48.641864634692965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00768"/>
        <c:axId val="85010688"/>
      </c:barChart>
      <c:catAx>
        <c:axId val="8720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85010688"/>
        <c:crosses val="autoZero"/>
        <c:auto val="1"/>
        <c:lblAlgn val="ctr"/>
        <c:lblOffset val="100"/>
        <c:noMultiLvlLbl val="0"/>
      </c:catAx>
      <c:valAx>
        <c:axId val="8501068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8720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102</a:t>
            </a:r>
            <a:r>
              <a:rPr lang="zh-TW" altLang="en-US"/>
              <a:t>變異係數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分析表!$B$2:$B$9</c:f>
              <c:strCache>
                <c:ptCount val="8"/>
                <c:pt idx="0">
                  <c:v>地球的環境</c:v>
                </c:pt>
                <c:pt idx="1">
                  <c:v>物質的組成與特性</c:v>
                </c:pt>
                <c:pt idx="2">
                  <c:v>生物的構造與功能</c:v>
                </c:pt>
                <c:pt idx="3">
                  <c:v>改變與平衡</c:v>
                </c:pt>
                <c:pt idx="4">
                  <c:v>交互作用</c:v>
                </c:pt>
                <c:pt idx="5">
                  <c:v>生活中的科技</c:v>
                </c:pt>
                <c:pt idx="6">
                  <c:v>保育</c:v>
                </c:pt>
                <c:pt idx="7">
                  <c:v>科學與人文</c:v>
                </c:pt>
              </c:strCache>
            </c:strRef>
          </c:cat>
          <c:val>
            <c:numRef>
              <c:f>分析表!$D$2:$D$9</c:f>
              <c:numCache>
                <c:formatCode>0.00_ </c:formatCode>
                <c:ptCount val="8"/>
                <c:pt idx="0">
                  <c:v>0.83157624067883784</c:v>
                </c:pt>
                <c:pt idx="1">
                  <c:v>0.63818886734976465</c:v>
                </c:pt>
                <c:pt idx="2">
                  <c:v>0.36996399794273954</c:v>
                </c:pt>
                <c:pt idx="3">
                  <c:v>0.25566666666666665</c:v>
                </c:pt>
                <c:pt idx="4">
                  <c:v>0.39683621982817402</c:v>
                </c:pt>
                <c:pt idx="5">
                  <c:v>0.43314711359404096</c:v>
                </c:pt>
                <c:pt idx="6">
                  <c:v>0.41161646465858631</c:v>
                </c:pt>
                <c:pt idx="7">
                  <c:v>0.72761361931903401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01792"/>
        <c:axId val="85012416"/>
      </c:barChart>
      <c:catAx>
        <c:axId val="8720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85012416"/>
        <c:crosses val="autoZero"/>
        <c:auto val="1"/>
        <c:lblAlgn val="ctr"/>
        <c:lblOffset val="100"/>
        <c:noMultiLvlLbl val="0"/>
      </c:catAx>
      <c:valAx>
        <c:axId val="85012416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8720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103T</a:t>
            </a:r>
            <a:r>
              <a:rPr lang="zh-TW" altLang="zh-TW" sz="1800" b="1" i="0" baseline="0">
                <a:effectLst/>
              </a:rPr>
              <a:t>分數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分析表!$B$10:$B$17</c:f>
              <c:strCache>
                <c:ptCount val="8"/>
                <c:pt idx="0">
                  <c:v>地球的環境</c:v>
                </c:pt>
                <c:pt idx="1">
                  <c:v>物質的組成與特性</c:v>
                </c:pt>
                <c:pt idx="2">
                  <c:v>生物的構造與功能</c:v>
                </c:pt>
                <c:pt idx="3">
                  <c:v>改變與平衡</c:v>
                </c:pt>
                <c:pt idx="4">
                  <c:v>交互作用</c:v>
                </c:pt>
                <c:pt idx="5">
                  <c:v>生活中的科技</c:v>
                </c:pt>
                <c:pt idx="6">
                  <c:v>保育</c:v>
                </c:pt>
                <c:pt idx="7">
                  <c:v>科學與人文</c:v>
                </c:pt>
              </c:strCache>
            </c:strRef>
          </c:cat>
          <c:val>
            <c:numRef>
              <c:f>分析表!$C$10:$C$17</c:f>
              <c:numCache>
                <c:formatCode>0.00_ </c:formatCode>
                <c:ptCount val="8"/>
                <c:pt idx="0">
                  <c:v>60.133198789101918</c:v>
                </c:pt>
                <c:pt idx="1">
                  <c:v>52.097278000892459</c:v>
                </c:pt>
                <c:pt idx="2">
                  <c:v>55.230961298377032</c:v>
                </c:pt>
                <c:pt idx="3">
                  <c:v>53.663584324086301</c:v>
                </c:pt>
                <c:pt idx="4">
                  <c:v>56.74629026420557</c:v>
                </c:pt>
                <c:pt idx="5">
                  <c:v>53.426339285714285</c:v>
                </c:pt>
                <c:pt idx="6">
                  <c:v>52.242424242424235</c:v>
                </c:pt>
                <c:pt idx="7">
                  <c:v>54.386183936745738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02304"/>
        <c:axId val="85014144"/>
      </c:barChart>
      <c:catAx>
        <c:axId val="87202304"/>
        <c:scaling>
          <c:orientation val="minMax"/>
        </c:scaling>
        <c:delete val="0"/>
        <c:axPos val="b"/>
        <c:majorTickMark val="out"/>
        <c:minorTickMark val="none"/>
        <c:tickLblPos val="nextTo"/>
        <c:crossAx val="85014144"/>
        <c:crosses val="autoZero"/>
        <c:auto val="1"/>
        <c:lblAlgn val="ctr"/>
        <c:lblOffset val="100"/>
        <c:noMultiLvlLbl val="0"/>
      </c:catAx>
      <c:valAx>
        <c:axId val="85014144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8720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103</a:t>
            </a:r>
            <a:r>
              <a:rPr lang="zh-TW" altLang="zh-TW" sz="1800" b="1" i="0" baseline="0">
                <a:effectLst/>
              </a:rPr>
              <a:t>變異係數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分析表!$B$10:$B$17</c:f>
              <c:strCache>
                <c:ptCount val="8"/>
                <c:pt idx="0">
                  <c:v>地球的環境</c:v>
                </c:pt>
                <c:pt idx="1">
                  <c:v>物質的組成與特性</c:v>
                </c:pt>
                <c:pt idx="2">
                  <c:v>生物的構造與功能</c:v>
                </c:pt>
                <c:pt idx="3">
                  <c:v>改變與平衡</c:v>
                </c:pt>
                <c:pt idx="4">
                  <c:v>交互作用</c:v>
                </c:pt>
                <c:pt idx="5">
                  <c:v>生活中的科技</c:v>
                </c:pt>
                <c:pt idx="6">
                  <c:v>保育</c:v>
                </c:pt>
                <c:pt idx="7">
                  <c:v>科學與人文</c:v>
                </c:pt>
              </c:strCache>
            </c:strRef>
          </c:cat>
          <c:val>
            <c:numRef>
              <c:f>分析表!$D$10:$D$17</c:f>
              <c:numCache>
                <c:formatCode>0.00_ </c:formatCode>
                <c:ptCount val="8"/>
                <c:pt idx="0">
                  <c:v>0.28785268145595522</c:v>
                </c:pt>
                <c:pt idx="1">
                  <c:v>0.17274535809018568</c:v>
                </c:pt>
                <c:pt idx="2">
                  <c:v>0.25348980852378011</c:v>
                </c:pt>
                <c:pt idx="3">
                  <c:v>0.22640000000000002</c:v>
                </c:pt>
                <c:pt idx="4">
                  <c:v>0.13648841550455695</c:v>
                </c:pt>
                <c:pt idx="5">
                  <c:v>0.21089474354079168</c:v>
                </c:pt>
                <c:pt idx="6">
                  <c:v>0.35655116089137789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03328"/>
        <c:axId val="85015872"/>
      </c:barChart>
      <c:catAx>
        <c:axId val="8720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85015872"/>
        <c:crosses val="autoZero"/>
        <c:auto val="1"/>
        <c:lblAlgn val="ctr"/>
        <c:lblOffset val="100"/>
        <c:noMultiLvlLbl val="0"/>
      </c:catAx>
      <c:valAx>
        <c:axId val="85015872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8720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104T</a:t>
            </a:r>
            <a:r>
              <a:rPr lang="zh-TW" altLang="zh-TW" sz="1800" b="1" i="0" baseline="0">
                <a:effectLst/>
              </a:rPr>
              <a:t>分數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分析表!$B$18:$B$23</c:f>
              <c:strCache>
                <c:ptCount val="6"/>
                <c:pt idx="0">
                  <c:v>地球的環境</c:v>
                </c:pt>
                <c:pt idx="1">
                  <c:v>物質的組成與特性</c:v>
                </c:pt>
                <c:pt idx="2">
                  <c:v>生物的構造與功能</c:v>
                </c:pt>
                <c:pt idx="3">
                  <c:v>改變與平衡</c:v>
                </c:pt>
                <c:pt idx="4">
                  <c:v>生活中的科技</c:v>
                </c:pt>
                <c:pt idx="5">
                  <c:v>科學與人文</c:v>
                </c:pt>
              </c:strCache>
            </c:strRef>
          </c:cat>
          <c:val>
            <c:numRef>
              <c:f>分析表!$C$18:$C$23</c:f>
              <c:numCache>
                <c:formatCode>0.00_ </c:formatCode>
                <c:ptCount val="6"/>
                <c:pt idx="0">
                  <c:v>50.090771558245088</c:v>
                </c:pt>
                <c:pt idx="1">
                  <c:v>50.096944770857817</c:v>
                </c:pt>
                <c:pt idx="2">
                  <c:v>55.01974333662389</c:v>
                </c:pt>
                <c:pt idx="3">
                  <c:v>56.64536741214058</c:v>
                </c:pt>
                <c:pt idx="4">
                  <c:v>56.359066427289051</c:v>
                </c:pt>
                <c:pt idx="5">
                  <c:v>50.871606450295978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68800"/>
        <c:axId val="131019840"/>
      </c:barChart>
      <c:catAx>
        <c:axId val="13146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19840"/>
        <c:crosses val="autoZero"/>
        <c:auto val="1"/>
        <c:lblAlgn val="ctr"/>
        <c:lblOffset val="100"/>
        <c:noMultiLvlLbl val="0"/>
      </c:catAx>
      <c:valAx>
        <c:axId val="131019840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3146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104</a:t>
            </a:r>
            <a:r>
              <a:rPr lang="zh-TW" altLang="zh-TW" sz="1800" b="1" i="0" baseline="0">
                <a:effectLst/>
              </a:rPr>
              <a:t>變異係數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分析表!$B$18:$B$23</c:f>
              <c:strCache>
                <c:ptCount val="6"/>
                <c:pt idx="0">
                  <c:v>地球的環境</c:v>
                </c:pt>
                <c:pt idx="1">
                  <c:v>物質的組成與特性</c:v>
                </c:pt>
                <c:pt idx="2">
                  <c:v>生物的構造與功能</c:v>
                </c:pt>
                <c:pt idx="3">
                  <c:v>改變與平衡</c:v>
                </c:pt>
                <c:pt idx="4">
                  <c:v>生活中的科技</c:v>
                </c:pt>
                <c:pt idx="5">
                  <c:v>科學與人文</c:v>
                </c:pt>
              </c:strCache>
            </c:strRef>
          </c:cat>
          <c:val>
            <c:numRef>
              <c:f>分析表!$D$18:$D$23</c:f>
              <c:numCache>
                <c:formatCode>0.00_ </c:formatCode>
                <c:ptCount val="6"/>
                <c:pt idx="0">
                  <c:v>1.2148377125193197</c:v>
                </c:pt>
                <c:pt idx="1">
                  <c:v>0.86846234309623427</c:v>
                </c:pt>
                <c:pt idx="2">
                  <c:v>0.18830914083954492</c:v>
                </c:pt>
                <c:pt idx="3">
                  <c:v>0.15612883984491502</c:v>
                </c:pt>
                <c:pt idx="4">
                  <c:v>0.17992162286768093</c:v>
                </c:pt>
                <c:pt idx="5">
                  <c:v>0.76124246638850257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34784"/>
        <c:axId val="111788608"/>
      </c:barChart>
      <c:catAx>
        <c:axId val="13093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88608"/>
        <c:crosses val="autoZero"/>
        <c:auto val="1"/>
        <c:lblAlgn val="ctr"/>
        <c:lblOffset val="100"/>
        <c:noMultiLvlLbl val="0"/>
      </c:catAx>
      <c:valAx>
        <c:axId val="11178860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3093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35433070866141736" l="0.70866141732283472" r="0.70866141732283472" t="0.3937007874015748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14288</xdr:rowOff>
    </xdr:from>
    <xdr:to>
      <xdr:col>10</xdr:col>
      <xdr:colOff>628649</xdr:colOff>
      <xdr:row>16</xdr:row>
      <xdr:rowOff>28575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18</xdr:col>
      <xdr:colOff>228599</xdr:colOff>
      <xdr:row>16</xdr:row>
      <xdr:rowOff>38101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17</xdr:row>
      <xdr:rowOff>76200</xdr:rowOff>
    </xdr:from>
    <xdr:to>
      <xdr:col>10</xdr:col>
      <xdr:colOff>619125</xdr:colOff>
      <xdr:row>32</xdr:row>
      <xdr:rowOff>180975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17</xdr:row>
      <xdr:rowOff>76200</xdr:rowOff>
    </xdr:from>
    <xdr:to>
      <xdr:col>18</xdr:col>
      <xdr:colOff>247650</xdr:colOff>
      <xdr:row>33</xdr:row>
      <xdr:rowOff>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34</xdr:row>
      <xdr:rowOff>57149</xdr:rowOff>
    </xdr:from>
    <xdr:to>
      <xdr:col>10</xdr:col>
      <xdr:colOff>676275</xdr:colOff>
      <xdr:row>48</xdr:row>
      <xdr:rowOff>161925</xdr:rowOff>
    </xdr:to>
    <xdr:graphicFrame macro="">
      <xdr:nvGraphicFramePr>
        <xdr:cNvPr id="15" name="圖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9525</xdr:colOff>
      <xdr:row>34</xdr:row>
      <xdr:rowOff>76199</xdr:rowOff>
    </xdr:from>
    <xdr:to>
      <xdr:col>18</xdr:col>
      <xdr:colOff>247650</xdr:colOff>
      <xdr:row>48</xdr:row>
      <xdr:rowOff>171450</xdr:rowOff>
    </xdr:to>
    <xdr:graphicFrame macro="">
      <xdr:nvGraphicFramePr>
        <xdr:cNvPr id="16" name="圖表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998;&#38917;&#36328;&#24180;&#20998;&#26512;&#33289;&#20363;_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"/>
      <sheetName val="102"/>
      <sheetName val="103"/>
      <sheetName val="分析表"/>
      <sheetName val="備註"/>
    </sheetNames>
    <sheetDataSet>
      <sheetData sheetId="0"/>
      <sheetData sheetId="1"/>
      <sheetData sheetId="2"/>
      <sheetData sheetId="3">
        <row r="10">
          <cell r="B10" t="str">
            <v>數與量</v>
          </cell>
          <cell r="C10">
            <v>50.846120122753177</v>
          </cell>
          <cell r="D10">
            <v>0.37896351858165706</v>
          </cell>
        </row>
        <row r="11">
          <cell r="B11" t="str">
            <v>幾何</v>
          </cell>
          <cell r="C11">
            <v>49.76478494623656</v>
          </cell>
          <cell r="D11">
            <v>0.6016844700082169</v>
          </cell>
        </row>
        <row r="12">
          <cell r="B12" t="str">
            <v>代數</v>
          </cell>
          <cell r="C12">
            <v>51.00722158874953</v>
          </cell>
          <cell r="D12">
            <v>0.35551516846078568</v>
          </cell>
        </row>
        <row r="13">
          <cell r="B13" t="str">
            <v>統計與機率</v>
          </cell>
          <cell r="C13">
            <v>50.663856691253955</v>
          </cell>
          <cell r="D13">
            <v>0.68560338743824978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8" sqref="I8"/>
    </sheetView>
  </sheetViews>
  <sheetFormatPr defaultRowHeight="16.5" x14ac:dyDescent="0.25"/>
  <cols>
    <col min="1" max="1" width="30.125" customWidth="1"/>
    <col min="2" max="2" width="12.625" customWidth="1"/>
    <col min="3" max="3" width="12.125" customWidth="1"/>
    <col min="4" max="4" width="12.625" customWidth="1"/>
    <col min="5" max="5" width="12.375" customWidth="1"/>
    <col min="6" max="6" width="11.25" customWidth="1"/>
    <col min="7" max="7" width="11.75" customWidth="1"/>
  </cols>
  <sheetData>
    <row r="1" spans="1:7" x14ac:dyDescent="0.25">
      <c r="A1" t="s">
        <v>14</v>
      </c>
      <c r="C1" t="s">
        <v>0</v>
      </c>
      <c r="E1" t="s">
        <v>1</v>
      </c>
      <c r="G1" t="s">
        <v>2</v>
      </c>
    </row>
    <row r="2" spans="1:7" x14ac:dyDescent="0.25">
      <c r="A2" t="s">
        <v>3</v>
      </c>
      <c r="B2" t="s">
        <v>0</v>
      </c>
      <c r="D2" t="s">
        <v>1</v>
      </c>
      <c r="F2" t="s">
        <v>2</v>
      </c>
    </row>
    <row r="3" spans="1:7" x14ac:dyDescent="0.25">
      <c r="A3" t="s">
        <v>4</v>
      </c>
      <c r="B3" t="s">
        <v>5</v>
      </c>
      <c r="C3" t="s">
        <v>6</v>
      </c>
      <c r="D3" t="s">
        <v>5</v>
      </c>
      <c r="E3" t="s">
        <v>6</v>
      </c>
      <c r="F3" t="s">
        <v>5</v>
      </c>
      <c r="G3" t="s">
        <v>6</v>
      </c>
    </row>
    <row r="4" spans="1:7" x14ac:dyDescent="0.25">
      <c r="A4" t="s">
        <v>24</v>
      </c>
      <c r="B4">
        <v>38.89</v>
      </c>
      <c r="C4">
        <v>32.340000000000003</v>
      </c>
      <c r="D4">
        <v>44.32</v>
      </c>
      <c r="E4">
        <v>35.229999999999997</v>
      </c>
      <c r="F4">
        <v>44.43</v>
      </c>
      <c r="G4">
        <v>33.93</v>
      </c>
    </row>
    <row r="6" spans="1:7" x14ac:dyDescent="0.25">
      <c r="A6" t="s">
        <v>25</v>
      </c>
      <c r="B6">
        <v>72.22</v>
      </c>
      <c r="C6">
        <v>46.09</v>
      </c>
      <c r="D6">
        <v>54.17</v>
      </c>
      <c r="E6">
        <v>49.92</v>
      </c>
      <c r="F6">
        <v>55.32</v>
      </c>
      <c r="G6">
        <v>49.72</v>
      </c>
    </row>
    <row r="8" spans="1:7" x14ac:dyDescent="0.25">
      <c r="A8" t="s">
        <v>26</v>
      </c>
      <c r="B8">
        <v>58.33</v>
      </c>
      <c r="C8">
        <v>21.58</v>
      </c>
      <c r="D8">
        <v>66.67</v>
      </c>
      <c r="E8">
        <v>25.38</v>
      </c>
      <c r="F8">
        <v>65.92</v>
      </c>
      <c r="G8">
        <v>24.16</v>
      </c>
    </row>
    <row r="10" spans="1:7" x14ac:dyDescent="0.25">
      <c r="A10" t="s">
        <v>27</v>
      </c>
      <c r="B10">
        <v>60</v>
      </c>
      <c r="C10">
        <v>15.34</v>
      </c>
      <c r="D10">
        <v>61.33</v>
      </c>
      <c r="E10">
        <v>19.39</v>
      </c>
      <c r="F10">
        <v>62.75</v>
      </c>
      <c r="G10">
        <v>17.86</v>
      </c>
    </row>
    <row r="12" spans="1:7" x14ac:dyDescent="0.25">
      <c r="A12" t="s">
        <v>20</v>
      </c>
      <c r="B12">
        <v>73.33</v>
      </c>
      <c r="C12">
        <v>29.1</v>
      </c>
      <c r="D12">
        <v>69.849999999999994</v>
      </c>
      <c r="E12">
        <v>26.16</v>
      </c>
      <c r="F12">
        <v>69.349999999999994</v>
      </c>
      <c r="G12">
        <v>25.77</v>
      </c>
    </row>
    <row r="14" spans="1:7" x14ac:dyDescent="0.25">
      <c r="A14" t="s">
        <v>21</v>
      </c>
      <c r="B14">
        <v>53.7</v>
      </c>
      <c r="C14">
        <v>23.26</v>
      </c>
      <c r="D14">
        <v>56.82</v>
      </c>
      <c r="E14">
        <v>28.99</v>
      </c>
      <c r="F14">
        <v>56.07</v>
      </c>
      <c r="G14">
        <v>27.8</v>
      </c>
    </row>
    <row r="16" spans="1:7" x14ac:dyDescent="0.25">
      <c r="A16" t="s">
        <v>22</v>
      </c>
      <c r="B16">
        <v>83.33</v>
      </c>
      <c r="C16">
        <v>34.299999999999997</v>
      </c>
      <c r="D16">
        <v>80.489999999999995</v>
      </c>
      <c r="E16">
        <v>32.46</v>
      </c>
      <c r="F16">
        <v>79.92</v>
      </c>
      <c r="G16">
        <v>32.74</v>
      </c>
    </row>
    <row r="18" spans="1:7" x14ac:dyDescent="0.25">
      <c r="A18" t="s">
        <v>28</v>
      </c>
      <c r="B18">
        <v>66.67</v>
      </c>
      <c r="C18">
        <v>48.51</v>
      </c>
      <c r="D18">
        <v>72.73</v>
      </c>
      <c r="E18">
        <v>44.62</v>
      </c>
      <c r="F18">
        <v>78.41</v>
      </c>
      <c r="G18">
        <v>41.15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8" sqref="A18"/>
    </sheetView>
  </sheetViews>
  <sheetFormatPr defaultRowHeight="16.5" x14ac:dyDescent="0.25"/>
  <cols>
    <col min="1" max="1" width="30.125" customWidth="1"/>
    <col min="2" max="2" width="12.875" customWidth="1"/>
    <col min="3" max="3" width="12.375" customWidth="1"/>
    <col min="4" max="4" width="12.125" customWidth="1"/>
    <col min="5" max="5" width="12.375" customWidth="1"/>
    <col min="6" max="6" width="11.75" customWidth="1"/>
    <col min="7" max="7" width="12.75" customWidth="1"/>
  </cols>
  <sheetData>
    <row r="1" spans="1:7" x14ac:dyDescent="0.25">
      <c r="A1" t="s">
        <v>15</v>
      </c>
      <c r="C1" t="s">
        <v>0</v>
      </c>
      <c r="E1" t="s">
        <v>1</v>
      </c>
      <c r="G1" t="s">
        <v>2</v>
      </c>
    </row>
    <row r="2" spans="1:7" x14ac:dyDescent="0.25">
      <c r="A2" t="s">
        <v>3</v>
      </c>
      <c r="B2" t="s">
        <v>0</v>
      </c>
      <c r="D2" t="s">
        <v>1</v>
      </c>
      <c r="F2" t="s">
        <v>2</v>
      </c>
    </row>
    <row r="3" spans="1:7" x14ac:dyDescent="0.25">
      <c r="A3" t="s">
        <v>4</v>
      </c>
      <c r="B3" t="s">
        <v>5</v>
      </c>
      <c r="C3" t="s">
        <v>6</v>
      </c>
      <c r="D3" t="s">
        <v>5</v>
      </c>
      <c r="E3" t="s">
        <v>6</v>
      </c>
      <c r="F3" t="s">
        <v>5</v>
      </c>
      <c r="G3" t="s">
        <v>6</v>
      </c>
    </row>
    <row r="4" spans="1:7" x14ac:dyDescent="0.25">
      <c r="A4" t="s">
        <v>24</v>
      </c>
      <c r="B4">
        <v>92.86</v>
      </c>
      <c r="C4">
        <v>26.73</v>
      </c>
      <c r="D4">
        <v>42.65</v>
      </c>
      <c r="E4">
        <v>49.55</v>
      </c>
      <c r="F4">
        <v>44.21</v>
      </c>
      <c r="G4">
        <v>49.67</v>
      </c>
    </row>
    <row r="6" spans="1:7" x14ac:dyDescent="0.25">
      <c r="A6" t="s">
        <v>25</v>
      </c>
      <c r="B6">
        <v>90.48</v>
      </c>
      <c r="C6">
        <v>15.63</v>
      </c>
      <c r="D6">
        <v>85.78</v>
      </c>
      <c r="E6">
        <v>22.41</v>
      </c>
      <c r="F6">
        <v>84.14</v>
      </c>
      <c r="G6">
        <v>23.28</v>
      </c>
    </row>
    <row r="8" spans="1:7" x14ac:dyDescent="0.25">
      <c r="A8" t="s">
        <v>26</v>
      </c>
      <c r="B8">
        <v>80.95</v>
      </c>
      <c r="C8">
        <v>20.52</v>
      </c>
      <c r="D8">
        <v>68.38</v>
      </c>
      <c r="E8">
        <v>24.03</v>
      </c>
      <c r="F8">
        <v>67.58</v>
      </c>
      <c r="G8">
        <v>22.96</v>
      </c>
    </row>
    <row r="10" spans="1:7" x14ac:dyDescent="0.25">
      <c r="A10" t="s">
        <v>27</v>
      </c>
      <c r="B10">
        <v>75</v>
      </c>
      <c r="C10">
        <v>16.98</v>
      </c>
      <c r="D10">
        <v>66.680000000000007</v>
      </c>
      <c r="E10">
        <v>22.71</v>
      </c>
      <c r="F10">
        <v>68.930000000000007</v>
      </c>
      <c r="G10">
        <v>22.82</v>
      </c>
    </row>
    <row r="12" spans="1:7" x14ac:dyDescent="0.25">
      <c r="A12" t="s">
        <v>20</v>
      </c>
      <c r="B12">
        <v>91.07</v>
      </c>
      <c r="C12">
        <v>12.43</v>
      </c>
      <c r="D12">
        <v>72.430000000000007</v>
      </c>
      <c r="E12">
        <v>27.63</v>
      </c>
      <c r="F12">
        <v>72.599999999999994</v>
      </c>
      <c r="G12">
        <v>26.78</v>
      </c>
    </row>
    <row r="14" spans="1:7" x14ac:dyDescent="0.25">
      <c r="A14" t="s">
        <v>21</v>
      </c>
      <c r="B14">
        <v>78.569999999999993</v>
      </c>
      <c r="C14">
        <v>16.57</v>
      </c>
      <c r="D14">
        <v>69.36</v>
      </c>
      <c r="E14">
        <v>26.88</v>
      </c>
      <c r="F14">
        <v>71.98</v>
      </c>
      <c r="G14">
        <v>31.16</v>
      </c>
    </row>
    <row r="16" spans="1:7" x14ac:dyDescent="0.25">
      <c r="A16" t="s">
        <v>22</v>
      </c>
      <c r="B16">
        <v>85.71</v>
      </c>
      <c r="C16">
        <v>30.56</v>
      </c>
      <c r="D16">
        <v>78.680000000000007</v>
      </c>
      <c r="E16">
        <v>31.35</v>
      </c>
      <c r="F16">
        <v>78.849999999999994</v>
      </c>
      <c r="G16">
        <v>31.16</v>
      </c>
    </row>
    <row r="18" spans="1:7" x14ac:dyDescent="0.25">
      <c r="A18" t="s">
        <v>28</v>
      </c>
      <c r="B18">
        <v>100</v>
      </c>
      <c r="C18">
        <v>0</v>
      </c>
      <c r="D18">
        <v>89.46</v>
      </c>
      <c r="E18">
        <v>24.03</v>
      </c>
      <c r="F18">
        <v>89.01</v>
      </c>
      <c r="G18">
        <v>23.44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8" sqref="D18"/>
    </sheetView>
  </sheetViews>
  <sheetFormatPr defaultRowHeight="16.5" x14ac:dyDescent="0.25"/>
  <cols>
    <col min="1" max="1" width="30.125" customWidth="1"/>
    <col min="2" max="2" width="12.875" customWidth="1"/>
    <col min="3" max="3" width="12.375" customWidth="1"/>
    <col min="4" max="4" width="12.125" customWidth="1"/>
    <col min="5" max="5" width="12.375" customWidth="1"/>
    <col min="6" max="6" width="11.75" customWidth="1"/>
    <col min="7" max="7" width="12.75" customWidth="1"/>
  </cols>
  <sheetData>
    <row r="1" spans="1:7" x14ac:dyDescent="0.25">
      <c r="A1" t="s">
        <v>14</v>
      </c>
      <c r="C1" t="s">
        <v>0</v>
      </c>
      <c r="E1" t="s">
        <v>1</v>
      </c>
      <c r="G1" t="s">
        <v>2</v>
      </c>
    </row>
    <row r="2" spans="1:7" x14ac:dyDescent="0.25">
      <c r="A2" t="s">
        <v>3</v>
      </c>
      <c r="B2" t="s">
        <v>0</v>
      </c>
      <c r="D2" t="s">
        <v>1</v>
      </c>
      <c r="F2" t="s">
        <v>2</v>
      </c>
    </row>
    <row r="3" spans="1:7" x14ac:dyDescent="0.25">
      <c r="A3" t="s">
        <v>4</v>
      </c>
      <c r="B3" t="s">
        <v>5</v>
      </c>
      <c r="C3" t="s">
        <v>6</v>
      </c>
      <c r="D3" t="s">
        <v>5</v>
      </c>
      <c r="E3" t="s">
        <v>6</v>
      </c>
      <c r="F3" t="s">
        <v>5</v>
      </c>
      <c r="G3" t="s">
        <v>6</v>
      </c>
    </row>
    <row r="4" spans="1:7" x14ac:dyDescent="0.25">
      <c r="A4" t="s">
        <v>16</v>
      </c>
      <c r="B4">
        <v>32.35</v>
      </c>
      <c r="C4">
        <v>39.299999999999997</v>
      </c>
      <c r="D4">
        <v>32.049999999999997</v>
      </c>
      <c r="E4">
        <v>33.049999999999997</v>
      </c>
      <c r="F4">
        <v>34.9</v>
      </c>
      <c r="G4">
        <v>35.15</v>
      </c>
    </row>
    <row r="6" spans="1:7" x14ac:dyDescent="0.25">
      <c r="A6" t="s">
        <v>17</v>
      </c>
      <c r="B6">
        <v>38.24</v>
      </c>
      <c r="C6">
        <v>33.21</v>
      </c>
      <c r="D6">
        <v>37.909999999999997</v>
      </c>
      <c r="E6">
        <v>34.04</v>
      </c>
      <c r="F6">
        <v>37.49</v>
      </c>
      <c r="G6">
        <v>35.01</v>
      </c>
    </row>
    <row r="8" spans="1:7" x14ac:dyDescent="0.25">
      <c r="A8" t="s">
        <v>18</v>
      </c>
      <c r="B8">
        <v>76.47</v>
      </c>
      <c r="C8">
        <v>14.4</v>
      </c>
      <c r="D8">
        <v>66.3</v>
      </c>
      <c r="E8">
        <v>20.260000000000002</v>
      </c>
      <c r="F8">
        <v>67.989999999999995</v>
      </c>
      <c r="G8">
        <v>19.28</v>
      </c>
    </row>
    <row r="10" spans="1:7" x14ac:dyDescent="0.25">
      <c r="A10" t="s">
        <v>19</v>
      </c>
      <c r="B10">
        <v>67.06</v>
      </c>
      <c r="C10">
        <v>10.47</v>
      </c>
      <c r="D10">
        <v>54.58</v>
      </c>
      <c r="E10">
        <v>18.78</v>
      </c>
      <c r="F10">
        <v>57.96</v>
      </c>
      <c r="G10">
        <v>20.190000000000001</v>
      </c>
    </row>
    <row r="12" spans="1:7" x14ac:dyDescent="0.25">
      <c r="A12" t="s">
        <v>21</v>
      </c>
      <c r="B12">
        <v>86.76</v>
      </c>
      <c r="C12">
        <v>15.61</v>
      </c>
      <c r="D12">
        <v>69.05</v>
      </c>
      <c r="E12">
        <v>27.85</v>
      </c>
      <c r="F12">
        <v>72.62</v>
      </c>
      <c r="G12">
        <v>26.54</v>
      </c>
    </row>
    <row r="14" spans="1:7" x14ac:dyDescent="0.25">
      <c r="A14" t="s">
        <v>23</v>
      </c>
      <c r="B14">
        <v>64.709999999999994</v>
      </c>
      <c r="C14">
        <v>49.26</v>
      </c>
      <c r="D14">
        <v>60.44</v>
      </c>
      <c r="E14">
        <v>48.99</v>
      </c>
      <c r="F14">
        <v>62.97</v>
      </c>
      <c r="G14">
        <v>48.3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F28" workbookViewId="0">
      <selection activeCell="L49" sqref="L49"/>
    </sheetView>
  </sheetViews>
  <sheetFormatPr defaultRowHeight="16.5" x14ac:dyDescent="0.25"/>
  <cols>
    <col min="1" max="1" width="17.625" customWidth="1"/>
    <col min="2" max="2" width="17.875" customWidth="1"/>
  </cols>
  <sheetData>
    <row r="1" spans="1:4" x14ac:dyDescent="0.25">
      <c r="A1" s="2" t="s">
        <v>8</v>
      </c>
      <c r="B1" s="3" t="s">
        <v>7</v>
      </c>
      <c r="C1" s="3" t="s">
        <v>9</v>
      </c>
      <c r="D1" s="3" t="s">
        <v>10</v>
      </c>
    </row>
    <row r="2" spans="1:4" x14ac:dyDescent="0.25">
      <c r="A2" s="12">
        <v>102</v>
      </c>
      <c r="B2" s="7" t="s">
        <v>16</v>
      </c>
      <c r="C2" s="8">
        <f>50+10*('102'!B4-'102'!D4)/'102'!E4</f>
        <v>48.458699971615104</v>
      </c>
      <c r="D2" s="8">
        <f>'102'!C4/'102'!B4</f>
        <v>0.83157624067883784</v>
      </c>
    </row>
    <row r="3" spans="1:4" x14ac:dyDescent="0.25">
      <c r="A3" s="13"/>
      <c r="B3" s="7" t="s">
        <v>17</v>
      </c>
      <c r="C3" s="8">
        <f>50+10*('102'!B6-'102'!D6)/'102'!E6</f>
        <v>53.615785256410255</v>
      </c>
      <c r="D3" s="8">
        <f>'102'!C6/'102'!B6</f>
        <v>0.63818886734976465</v>
      </c>
    </row>
    <row r="4" spans="1:4" x14ac:dyDescent="0.25">
      <c r="A4" s="13"/>
      <c r="B4" s="7" t="s">
        <v>18</v>
      </c>
      <c r="C4" s="8">
        <f>50+10*('102'!B8-'102'!D8)/'102'!E8</f>
        <v>46.713947990543737</v>
      </c>
      <c r="D4" s="8">
        <f>'102'!C8/'102'!B8</f>
        <v>0.36996399794273954</v>
      </c>
    </row>
    <row r="5" spans="1:4" x14ac:dyDescent="0.25">
      <c r="A5" s="13"/>
      <c r="B5" s="7" t="s">
        <v>19</v>
      </c>
      <c r="C5" s="8">
        <f>50+10*('102'!B10-'102'!D10)/'102'!E10</f>
        <v>49.314079422382676</v>
      </c>
      <c r="D5" s="8">
        <f>'102'!C10/'102'!B10</f>
        <v>0.25566666666666665</v>
      </c>
    </row>
    <row r="6" spans="1:4" x14ac:dyDescent="0.25">
      <c r="A6" s="13"/>
      <c r="B6" s="7" t="s">
        <v>20</v>
      </c>
      <c r="C6" s="8">
        <f>50+10*('102'!B12-'102'!D12)/'102'!E12</f>
        <v>51.330275229357802</v>
      </c>
      <c r="D6" s="8">
        <f>'102'!C12/'102'!B12</f>
        <v>0.39683621982817402</v>
      </c>
    </row>
    <row r="7" spans="1:4" x14ac:dyDescent="0.25">
      <c r="A7" s="13"/>
      <c r="B7" s="7" t="s">
        <v>21</v>
      </c>
      <c r="C7" s="8">
        <f>50+10*('102'!B14-'102'!D14)/'102'!E14</f>
        <v>48.923766816143498</v>
      </c>
      <c r="D7" s="8">
        <f>'102'!C14/'102'!B14</f>
        <v>0.43314711359404096</v>
      </c>
    </row>
    <row r="8" spans="1:4" x14ac:dyDescent="0.25">
      <c r="A8" s="13"/>
      <c r="B8" s="7" t="s">
        <v>22</v>
      </c>
      <c r="C8" s="8">
        <f>50+10*('102'!B16-'102'!D16)/'102'!E16</f>
        <v>50.874922982131856</v>
      </c>
      <c r="D8" s="8">
        <f>'102'!C16/'102'!B16</f>
        <v>0.41161646465858631</v>
      </c>
    </row>
    <row r="9" spans="1:4" x14ac:dyDescent="0.25">
      <c r="A9" s="14"/>
      <c r="B9" s="7" t="s">
        <v>23</v>
      </c>
      <c r="C9" s="8">
        <f>50+10*('102'!B18-'102'!D18)/'102'!E18</f>
        <v>48.641864634692965</v>
      </c>
      <c r="D9" s="8">
        <f>'102'!C18/'102'!B18</f>
        <v>0.72761361931903401</v>
      </c>
    </row>
    <row r="10" spans="1:4" x14ac:dyDescent="0.25">
      <c r="A10" s="15">
        <v>103</v>
      </c>
      <c r="B10" s="7" t="s">
        <v>16</v>
      </c>
      <c r="C10" s="8">
        <f>50+10*('103'!B4-'103'!D4)/'103'!E4</f>
        <v>60.133198789101918</v>
      </c>
      <c r="D10" s="9">
        <f>'103'!C4/'103'!B4</f>
        <v>0.28785268145595522</v>
      </c>
    </row>
    <row r="11" spans="1:4" x14ac:dyDescent="0.25">
      <c r="A11" s="16"/>
      <c r="B11" s="7" t="s">
        <v>17</v>
      </c>
      <c r="C11" s="8">
        <f>50+10*('103'!B6-'103'!D6)/'103'!E6</f>
        <v>52.097278000892459</v>
      </c>
      <c r="D11" s="9">
        <f>'103'!C6/'103'!B6</f>
        <v>0.17274535809018568</v>
      </c>
    </row>
    <row r="12" spans="1:4" x14ac:dyDescent="0.25">
      <c r="A12" s="16"/>
      <c r="B12" s="7" t="s">
        <v>18</v>
      </c>
      <c r="C12" s="8">
        <f>50+10*('103'!B8-'103'!D8)/'103'!E8</f>
        <v>55.230961298377032</v>
      </c>
      <c r="D12" s="9">
        <f>'103'!C8/'103'!B8</f>
        <v>0.25348980852378011</v>
      </c>
    </row>
    <row r="13" spans="1:4" x14ac:dyDescent="0.25">
      <c r="A13" s="16"/>
      <c r="B13" s="7" t="s">
        <v>19</v>
      </c>
      <c r="C13" s="8">
        <f>50+10*('103'!B10-'103'!D10)/'103'!E10</f>
        <v>53.663584324086301</v>
      </c>
      <c r="D13" s="9">
        <f>'103'!C10/'103'!B10</f>
        <v>0.22640000000000002</v>
      </c>
    </row>
    <row r="14" spans="1:4" x14ac:dyDescent="0.25">
      <c r="A14" s="16"/>
      <c r="B14" s="7" t="s">
        <v>20</v>
      </c>
      <c r="C14" s="8">
        <f>50+10*('103'!B12-'103'!D12)/'103'!E12</f>
        <v>56.74629026420557</v>
      </c>
      <c r="D14" s="9">
        <f>'103'!C12/'103'!B12</f>
        <v>0.13648841550455695</v>
      </c>
    </row>
    <row r="15" spans="1:4" x14ac:dyDescent="0.25">
      <c r="A15" s="16"/>
      <c r="B15" s="7" t="s">
        <v>21</v>
      </c>
      <c r="C15" s="8">
        <f>50+10*('103'!B14-'103'!D14)/'103'!E14</f>
        <v>53.426339285714285</v>
      </c>
      <c r="D15" s="9">
        <f>'103'!C14/'103'!B14</f>
        <v>0.21089474354079168</v>
      </c>
    </row>
    <row r="16" spans="1:4" x14ac:dyDescent="0.25">
      <c r="A16" s="16"/>
      <c r="B16" s="7" t="s">
        <v>22</v>
      </c>
      <c r="C16" s="8">
        <f>50+10*('103'!B16-'103'!D16)/'103'!E16</f>
        <v>52.242424242424235</v>
      </c>
      <c r="D16" s="9">
        <f>'103'!C16/'103'!B16</f>
        <v>0.35655116089137789</v>
      </c>
    </row>
    <row r="17" spans="1:4" x14ac:dyDescent="0.25">
      <c r="A17" s="17"/>
      <c r="B17" s="7" t="s">
        <v>23</v>
      </c>
      <c r="C17" s="8">
        <f>50+10*('103'!B18-'103'!D18)/'103'!E18</f>
        <v>54.386183936745738</v>
      </c>
      <c r="D17" s="9">
        <f>'103'!C18/'103'!B18</f>
        <v>0</v>
      </c>
    </row>
    <row r="18" spans="1:4" x14ac:dyDescent="0.25">
      <c r="A18" s="18">
        <v>104</v>
      </c>
      <c r="B18" s="7" t="s">
        <v>16</v>
      </c>
      <c r="C18" s="8">
        <f>50+10*('104'!B4-'104'!D4)/'104'!E4</f>
        <v>50.090771558245088</v>
      </c>
      <c r="D18" s="9">
        <f>'104'!C4/'104'!B4</f>
        <v>1.2148377125193197</v>
      </c>
    </row>
    <row r="19" spans="1:4" x14ac:dyDescent="0.25">
      <c r="A19" s="19"/>
      <c r="B19" s="7" t="s">
        <v>17</v>
      </c>
      <c r="C19" s="8">
        <f>50+10*('104'!B6-'104'!D6)/'104'!E6</f>
        <v>50.096944770857817</v>
      </c>
      <c r="D19" s="9">
        <f>'104'!C6/'104'!B6</f>
        <v>0.86846234309623427</v>
      </c>
    </row>
    <row r="20" spans="1:4" x14ac:dyDescent="0.25">
      <c r="A20" s="19"/>
      <c r="B20" s="7" t="s">
        <v>18</v>
      </c>
      <c r="C20" s="8">
        <f>50+10*('104'!B8-'104'!D8)/'104'!E8</f>
        <v>55.01974333662389</v>
      </c>
      <c r="D20" s="9">
        <f>'104'!C8/'104'!B8</f>
        <v>0.18830914083954492</v>
      </c>
    </row>
    <row r="21" spans="1:4" x14ac:dyDescent="0.25">
      <c r="A21" s="19"/>
      <c r="B21" s="7" t="s">
        <v>19</v>
      </c>
      <c r="C21" s="8">
        <f>50+10*('104'!B10-'104'!D10)/'104'!E10</f>
        <v>56.64536741214058</v>
      </c>
      <c r="D21" s="9">
        <f>'104'!C10/'104'!B10</f>
        <v>0.15612883984491502</v>
      </c>
    </row>
    <row r="22" spans="1:4" x14ac:dyDescent="0.25">
      <c r="A22" s="19"/>
      <c r="B22" s="7" t="s">
        <v>21</v>
      </c>
      <c r="C22" s="8">
        <f>50+10*('104'!B12-'104'!D12)/'104'!E12</f>
        <v>56.359066427289051</v>
      </c>
      <c r="D22" s="9">
        <f>'104'!C12/'104'!B12</f>
        <v>0.17992162286768093</v>
      </c>
    </row>
    <row r="23" spans="1:4" x14ac:dyDescent="0.25">
      <c r="A23" s="20"/>
      <c r="B23" s="7" t="s">
        <v>23</v>
      </c>
      <c r="C23" s="8">
        <f>50+10*('104'!B14-'104'!D14)/'104'!E14</f>
        <v>50.871606450295978</v>
      </c>
      <c r="D23" s="9">
        <f>'104'!C14/'104'!B14</f>
        <v>0.76124246638850257</v>
      </c>
    </row>
    <row r="24" spans="1:4" x14ac:dyDescent="0.25">
      <c r="A24" s="6" t="s">
        <v>24</v>
      </c>
    </row>
    <row r="25" spans="1:4" x14ac:dyDescent="0.25">
      <c r="A25" s="1" t="s">
        <v>8</v>
      </c>
      <c r="B25" s="1" t="s">
        <v>9</v>
      </c>
      <c r="C25" s="1" t="s">
        <v>10</v>
      </c>
    </row>
    <row r="26" spans="1:4" x14ac:dyDescent="0.25">
      <c r="A26" s="1">
        <v>102</v>
      </c>
      <c r="B26" s="5">
        <f>C2</f>
        <v>48.458699971615104</v>
      </c>
      <c r="C26" s="5">
        <f>D2</f>
        <v>0.83157624067883784</v>
      </c>
    </row>
    <row r="27" spans="1:4" x14ac:dyDescent="0.25">
      <c r="A27" s="1">
        <v>103</v>
      </c>
      <c r="B27" s="5">
        <f>C10</f>
        <v>60.133198789101918</v>
      </c>
      <c r="C27" s="5">
        <f>D10</f>
        <v>0.28785268145595522</v>
      </c>
    </row>
    <row r="28" spans="1:4" x14ac:dyDescent="0.25">
      <c r="A28" s="1">
        <v>104</v>
      </c>
      <c r="B28" s="5">
        <f>C18</f>
        <v>50.090771558245088</v>
      </c>
      <c r="C28" s="5">
        <f>D18</f>
        <v>1.2148377125193197</v>
      </c>
    </row>
    <row r="29" spans="1:4" x14ac:dyDescent="0.25">
      <c r="A29" s="6" t="s">
        <v>25</v>
      </c>
    </row>
    <row r="30" spans="1:4" x14ac:dyDescent="0.25">
      <c r="A30" s="1" t="s">
        <v>8</v>
      </c>
      <c r="B30" s="1" t="s">
        <v>9</v>
      </c>
      <c r="C30" s="1" t="s">
        <v>10</v>
      </c>
    </row>
    <row r="31" spans="1:4" x14ac:dyDescent="0.25">
      <c r="A31" s="1">
        <v>102</v>
      </c>
      <c r="B31" s="5">
        <f>C3</f>
        <v>53.615785256410255</v>
      </c>
      <c r="C31" s="5">
        <f>D3</f>
        <v>0.63818886734976465</v>
      </c>
    </row>
    <row r="32" spans="1:4" x14ac:dyDescent="0.25">
      <c r="A32" s="1">
        <v>103</v>
      </c>
      <c r="B32" s="5">
        <f>C11</f>
        <v>52.097278000892459</v>
      </c>
      <c r="C32" s="5">
        <f>D11</f>
        <v>0.17274535809018568</v>
      </c>
    </row>
    <row r="33" spans="1:3" x14ac:dyDescent="0.25">
      <c r="A33" s="1">
        <v>104</v>
      </c>
      <c r="B33" s="5">
        <f>C19</f>
        <v>50.096944770857817</v>
      </c>
      <c r="C33" s="5">
        <f>D19</f>
        <v>0.86846234309623427</v>
      </c>
    </row>
    <row r="34" spans="1:3" x14ac:dyDescent="0.25">
      <c r="A34" s="6" t="s">
        <v>26</v>
      </c>
    </row>
    <row r="35" spans="1:3" x14ac:dyDescent="0.25">
      <c r="A35" s="1" t="s">
        <v>8</v>
      </c>
      <c r="B35" s="1" t="s">
        <v>9</v>
      </c>
      <c r="C35" s="1" t="s">
        <v>10</v>
      </c>
    </row>
    <row r="36" spans="1:3" x14ac:dyDescent="0.25">
      <c r="A36" s="1">
        <v>102</v>
      </c>
      <c r="B36" s="5">
        <f>C4</f>
        <v>46.713947990543737</v>
      </c>
      <c r="C36" s="5">
        <f>D4</f>
        <v>0.36996399794273954</v>
      </c>
    </row>
    <row r="37" spans="1:3" x14ac:dyDescent="0.25">
      <c r="A37" s="1">
        <v>103</v>
      </c>
      <c r="B37" s="5">
        <f>C12</f>
        <v>55.230961298377032</v>
      </c>
      <c r="C37" s="5">
        <f>D12</f>
        <v>0.25348980852378011</v>
      </c>
    </row>
    <row r="38" spans="1:3" x14ac:dyDescent="0.25">
      <c r="A38" s="1">
        <v>104</v>
      </c>
      <c r="B38" s="5">
        <f>C20</f>
        <v>55.01974333662389</v>
      </c>
      <c r="C38" s="5">
        <f>D20</f>
        <v>0.18830914083954492</v>
      </c>
    </row>
    <row r="39" spans="1:3" x14ac:dyDescent="0.25">
      <c r="A39" s="6" t="s">
        <v>27</v>
      </c>
    </row>
    <row r="40" spans="1:3" x14ac:dyDescent="0.25">
      <c r="A40" s="1" t="s">
        <v>8</v>
      </c>
      <c r="B40" s="1" t="s">
        <v>9</v>
      </c>
      <c r="C40" s="1" t="s">
        <v>10</v>
      </c>
    </row>
    <row r="41" spans="1:3" x14ac:dyDescent="0.25">
      <c r="A41" s="1">
        <v>102</v>
      </c>
      <c r="B41" s="5">
        <f>C5</f>
        <v>49.314079422382676</v>
      </c>
      <c r="C41" s="5">
        <f>D5</f>
        <v>0.25566666666666665</v>
      </c>
    </row>
    <row r="42" spans="1:3" x14ac:dyDescent="0.25">
      <c r="A42" s="1">
        <v>103</v>
      </c>
      <c r="B42" s="5">
        <f>C13</f>
        <v>53.663584324086301</v>
      </c>
      <c r="C42" s="5">
        <f>D13</f>
        <v>0.22640000000000002</v>
      </c>
    </row>
    <row r="43" spans="1:3" x14ac:dyDescent="0.25">
      <c r="A43" s="1">
        <v>104</v>
      </c>
      <c r="B43" s="5">
        <f>C21</f>
        <v>56.64536741214058</v>
      </c>
      <c r="C43" s="5">
        <f>D21</f>
        <v>0.15612883984491502</v>
      </c>
    </row>
    <row r="44" spans="1:3" x14ac:dyDescent="0.25">
      <c r="A44" s="6" t="s">
        <v>20</v>
      </c>
    </row>
    <row r="45" spans="1:3" x14ac:dyDescent="0.25">
      <c r="A45" s="1" t="s">
        <v>8</v>
      </c>
      <c r="B45" s="1" t="s">
        <v>9</v>
      </c>
      <c r="C45" s="1" t="s">
        <v>10</v>
      </c>
    </row>
    <row r="46" spans="1:3" x14ac:dyDescent="0.25">
      <c r="A46" s="1">
        <v>102</v>
      </c>
      <c r="B46" s="5">
        <f>C6</f>
        <v>51.330275229357802</v>
      </c>
      <c r="C46" s="5">
        <f>D6</f>
        <v>0.39683621982817402</v>
      </c>
    </row>
    <row r="47" spans="1:3" x14ac:dyDescent="0.25">
      <c r="A47" s="1">
        <v>103</v>
      </c>
      <c r="B47" s="5">
        <f>C14</f>
        <v>56.74629026420557</v>
      </c>
      <c r="C47" s="5">
        <f>D14</f>
        <v>0.13648841550455695</v>
      </c>
    </row>
    <row r="48" spans="1:3" x14ac:dyDescent="0.25">
      <c r="A48" s="1"/>
      <c r="B48" s="5"/>
      <c r="C48" s="5"/>
    </row>
    <row r="49" spans="1:3" x14ac:dyDescent="0.25">
      <c r="A49" s="6" t="s">
        <v>21</v>
      </c>
    </row>
    <row r="50" spans="1:3" x14ac:dyDescent="0.25">
      <c r="A50" s="1" t="s">
        <v>8</v>
      </c>
      <c r="B50" s="1" t="s">
        <v>9</v>
      </c>
      <c r="C50" s="1" t="s">
        <v>10</v>
      </c>
    </row>
    <row r="51" spans="1:3" x14ac:dyDescent="0.25">
      <c r="A51" s="1">
        <v>102</v>
      </c>
      <c r="B51" s="5">
        <f>C7</f>
        <v>48.923766816143498</v>
      </c>
      <c r="C51" s="5">
        <f>D7</f>
        <v>0.43314711359404096</v>
      </c>
    </row>
    <row r="52" spans="1:3" x14ac:dyDescent="0.25">
      <c r="A52" s="1">
        <v>103</v>
      </c>
      <c r="B52" s="5">
        <f>C15</f>
        <v>53.426339285714285</v>
      </c>
      <c r="C52" s="5">
        <f>D15</f>
        <v>0.21089474354079168</v>
      </c>
    </row>
    <row r="53" spans="1:3" x14ac:dyDescent="0.25">
      <c r="A53" s="1">
        <v>104</v>
      </c>
      <c r="B53" s="5">
        <f>C22</f>
        <v>56.359066427289051</v>
      </c>
      <c r="C53" s="5">
        <f>D22</f>
        <v>0.17992162286768093</v>
      </c>
    </row>
    <row r="54" spans="1:3" x14ac:dyDescent="0.25">
      <c r="A54" s="6" t="s">
        <v>22</v>
      </c>
    </row>
    <row r="55" spans="1:3" x14ac:dyDescent="0.25">
      <c r="A55" s="1" t="s">
        <v>8</v>
      </c>
      <c r="B55" s="1" t="s">
        <v>9</v>
      </c>
      <c r="C55" s="1" t="s">
        <v>10</v>
      </c>
    </row>
    <row r="56" spans="1:3" x14ac:dyDescent="0.25">
      <c r="A56" s="1">
        <v>102</v>
      </c>
      <c r="B56" s="5">
        <f>C8</f>
        <v>50.874922982131856</v>
      </c>
      <c r="C56" s="5">
        <f>D8</f>
        <v>0.41161646465858631</v>
      </c>
    </row>
    <row r="57" spans="1:3" x14ac:dyDescent="0.25">
      <c r="A57" s="1">
        <v>103</v>
      </c>
      <c r="B57" s="5">
        <f>C16</f>
        <v>52.242424242424235</v>
      </c>
      <c r="C57" s="5">
        <f>D16</f>
        <v>0.35655116089137789</v>
      </c>
    </row>
    <row r="58" spans="1:3" x14ac:dyDescent="0.25">
      <c r="A58" s="1"/>
      <c r="B58" s="5"/>
      <c r="C58" s="5"/>
    </row>
    <row r="59" spans="1:3" x14ac:dyDescent="0.25">
      <c r="A59" s="6" t="s">
        <v>28</v>
      </c>
    </row>
    <row r="60" spans="1:3" x14ac:dyDescent="0.25">
      <c r="A60" s="1" t="s">
        <v>8</v>
      </c>
      <c r="B60" s="1" t="s">
        <v>9</v>
      </c>
      <c r="C60" s="1" t="s">
        <v>10</v>
      </c>
    </row>
    <row r="61" spans="1:3" x14ac:dyDescent="0.25">
      <c r="A61" s="1">
        <v>102</v>
      </c>
      <c r="B61" s="5">
        <f>C9</f>
        <v>48.641864634692965</v>
      </c>
      <c r="C61" s="5">
        <f>D9</f>
        <v>0.72761361931903401</v>
      </c>
    </row>
    <row r="62" spans="1:3" x14ac:dyDescent="0.25">
      <c r="A62" s="1">
        <v>103</v>
      </c>
      <c r="B62" s="5">
        <f>C17</f>
        <v>54.386183936745738</v>
      </c>
      <c r="C62" s="5">
        <f>D17</f>
        <v>0</v>
      </c>
    </row>
    <row r="63" spans="1:3" x14ac:dyDescent="0.25">
      <c r="A63" s="1">
        <v>104</v>
      </c>
      <c r="B63" s="5">
        <f>C23</f>
        <v>50.871606450295978</v>
      </c>
      <c r="C63" s="5">
        <f>D23</f>
        <v>0.76124246638850257</v>
      </c>
    </row>
  </sheetData>
  <mergeCells count="3">
    <mergeCell ref="A2:A9"/>
    <mergeCell ref="A10:A17"/>
    <mergeCell ref="A18:A23"/>
  </mergeCells>
  <phoneticPr fontId="1" type="noConversion"/>
  <pageMargins left="0.70866141732283461" right="0.70866141732283461" top="0.39370078740157483" bottom="0.3543307086614173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0" sqref="D10"/>
    </sheetView>
  </sheetViews>
  <sheetFormatPr defaultRowHeight="16.5" x14ac:dyDescent="0.25"/>
  <sheetData>
    <row r="1" spans="1:1" x14ac:dyDescent="0.25">
      <c r="A1" s="4" t="s">
        <v>11</v>
      </c>
    </row>
    <row r="2" spans="1:1" s="11" customFormat="1" x14ac:dyDescent="0.25">
      <c r="A2" s="10" t="s">
        <v>12</v>
      </c>
    </row>
    <row r="3" spans="1:1" s="11" customFormat="1" x14ac:dyDescent="0.25">
      <c r="A3" s="10" t="s">
        <v>13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102</vt:lpstr>
      <vt:lpstr>103</vt:lpstr>
      <vt:lpstr>104</vt:lpstr>
      <vt:lpstr>分析表</vt:lpstr>
      <vt:lpstr>備註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2016-02-16T01:23:28Z</dcterms:modified>
</cp:coreProperties>
</file>