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1" activeTab="6"/>
  </bookViews>
  <sheets>
    <sheet name="一年級家長" sheetId="1" r:id="rId1"/>
    <sheet name="二年級家長" sheetId="2" r:id="rId2"/>
    <sheet name="三年級家長" sheetId="3" r:id="rId3"/>
    <sheet name="四年級家長" sheetId="4" r:id="rId4"/>
    <sheet name="五年級家長" sheetId="5" r:id="rId5"/>
    <sheet name="六年級家長" sheetId="6" r:id="rId6"/>
    <sheet name="全校家長" sheetId="7" r:id="rId7"/>
  </sheets>
  <definedNames/>
  <calcPr fullCalcOnLoad="1"/>
</workbook>
</file>

<file path=xl/sharedStrings.xml><?xml version="1.0" encoding="utf-8"?>
<sst xmlns="http://schemas.openxmlformats.org/spreadsheetml/2006/main" count="98" uniqueCount="34">
  <si>
    <t>非常同意</t>
  </si>
  <si>
    <t>同意</t>
  </si>
  <si>
    <t>有點同意</t>
  </si>
  <si>
    <t>有點不同意</t>
  </si>
  <si>
    <t>不同意</t>
  </si>
  <si>
    <t>非常不同意</t>
  </si>
  <si>
    <t>合計</t>
  </si>
  <si>
    <t xml:space="preserve">     </t>
  </si>
  <si>
    <t>ㄧ、我認同學校推動社區特色課程嗎?</t>
  </si>
  <si>
    <t>二、特色課程能引起子女的學習興趣嗎?</t>
  </si>
  <si>
    <t>三、老師指定的特色課程作業對子女的學習有幫助嗎?</t>
  </si>
  <si>
    <t>四、透過此課程，子女對家鄉的認同感增加嗎?</t>
  </si>
  <si>
    <t>100-1ㄧ年級特色課程實施成效家長問卷調查表統計</t>
  </si>
  <si>
    <t>比例</t>
  </si>
  <si>
    <t>比例</t>
  </si>
  <si>
    <t>100-1二年級特色課程實施成效家長問卷調查表統計</t>
  </si>
  <si>
    <t>比例</t>
  </si>
  <si>
    <t>100-1三年級特色課程實施成效家長問卷調查表統計</t>
  </si>
  <si>
    <t>100-1四年級特色課程實施成效家長問卷調查表統計</t>
  </si>
  <si>
    <t>100-1五年級特色課程實施成效家長問卷調查表統計</t>
  </si>
  <si>
    <t xml:space="preserve">     </t>
  </si>
  <si>
    <t>ㄧ、我認同學校推動社區特色課程嗎?</t>
  </si>
  <si>
    <t>二、特色課程能引起子女的學習興趣嗎?</t>
  </si>
  <si>
    <t>三、老師指定的特色課程作業對子女的學習有幫助嗎?</t>
  </si>
  <si>
    <t>四、透過此課程，子女對家鄉的認同感增加嗎?</t>
  </si>
  <si>
    <t>比例</t>
  </si>
  <si>
    <t>100-1六年級特色課程實施成效家長問卷調查表統計</t>
  </si>
  <si>
    <t>100-1全校特色課程實施成效家長問卷調查表統計</t>
  </si>
  <si>
    <t xml:space="preserve">     </t>
  </si>
  <si>
    <t>ㄧ、我認同學校推動社區特色課程嗎?</t>
  </si>
  <si>
    <t>二、特色課程能引起子女的學習興趣嗎?</t>
  </si>
  <si>
    <t>三、老師指定的特色課程作業對子女的學習有幫助嗎?</t>
  </si>
  <si>
    <t>四、透過此課程，子女對家鄉的認同感增加嗎?</t>
  </si>
  <si>
    <t>比例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</si>
</sst>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</numFmts>
  <fonts count="17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0.25"/>
      <name val="新細明體"/>
      <family val="1"/>
    </font>
    <font>
      <sz val="9.75"/>
      <name val="新細明體"/>
      <family val="1"/>
    </font>
    <font>
      <sz val="11.25"/>
      <name val="新細明體"/>
      <family val="1"/>
    </font>
    <font>
      <sz val="11.75"/>
      <name val="新細明體"/>
      <family val="1"/>
    </font>
    <font>
      <sz val="10"/>
      <name val="新細明體"/>
      <family val="1"/>
    </font>
    <font>
      <sz val="11.5"/>
      <name val="新細明體"/>
      <family val="1"/>
    </font>
    <font>
      <sz val="10.75"/>
      <name val="新細明體"/>
      <family val="1"/>
    </font>
    <font>
      <sz val="11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6"/>
      <color indexed="48"/>
      <name val="標楷體"/>
      <family val="4"/>
    </font>
    <font>
      <sz val="12"/>
      <color indexed="48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9" fontId="15" fillId="0" borderId="1" xfId="0" applyNumberFormat="1" applyFont="1" applyBorder="1" applyAlignment="1">
      <alignment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79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'一年級家長'!$A$4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'一年級家長'!$B$2:$G$2</c:f>
              <c:strCache/>
            </c:strRef>
          </c:cat>
          <c:val>
            <c:numRef>
              <c:f>'一年級家長'!$B$4:$G$4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'二年級家長'!$A$8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'二年級家長'!$B$2:$G$2</c:f>
              <c:strCache/>
            </c:strRef>
          </c:cat>
          <c:val>
            <c:numRef>
              <c:f>'二年級家長'!$B$8:$G$8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'三年級家長'!$A$5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'三年級家長'!$B$5:$G$5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'三年級家長'!$A$6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'三年級家長'!$B$6:$G$6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'三年級家長'!$A$7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'三年級家長'!$B$7:$G$7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'三年級家長'!$A$8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'三年級家長'!$B$8:$G$8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'四年級家長'!$A$4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'四年級家長'!$B$2:$G$2</c:f>
              <c:strCache/>
            </c:strRef>
          </c:cat>
          <c:val>
            <c:numRef>
              <c:f>'四年級家長'!$B$4:$G$4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'四年級家長'!$A$5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'四年級家長'!$B$2:$G$2</c:f>
              <c:strCache/>
            </c:strRef>
          </c:cat>
          <c:val>
            <c:numRef>
              <c:f>'四年級家長'!$B$5:$G$5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'四年級家長'!$A$6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'四年級家長'!$B$2:$G$2</c:f>
              <c:strCache/>
            </c:strRef>
          </c:cat>
          <c:val>
            <c:numRef>
              <c:f>'四年級家長'!$B$6:$G$6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'四年級家長'!$A$7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'四年級家長'!$B$2:$G$2</c:f>
              <c:strCache/>
            </c:strRef>
          </c:cat>
          <c:val>
            <c:numRef>
              <c:f>'四年級家長'!$B$7:$G$7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'一年級家長'!$A$5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'一年級家長'!$B$2:$G$2</c:f>
              <c:strCache/>
            </c:strRef>
          </c:cat>
          <c:val>
            <c:numRef>
              <c:f>'一年級家長'!$B$5:$G$5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'四年級家長'!$A$8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'四年級家長'!$B$2:$G$2</c:f>
              <c:strCache/>
            </c:strRef>
          </c:cat>
          <c:val>
            <c:numRef>
              <c:f>'四年級家長'!$B$8:$G$8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'五年級家長'!$A$4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'五年級家長'!$B$2:$G$2</c:f>
              <c:strCache/>
            </c:strRef>
          </c:cat>
          <c:val>
            <c:numRef>
              <c:f>'五年級家長'!$B$4:$G$4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'五年級家長'!$A$5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'五年級家長'!$B$2:$G$2</c:f>
              <c:strCache/>
            </c:strRef>
          </c:cat>
          <c:val>
            <c:numRef>
              <c:f>'五年級家長'!$B$5:$G$5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'五年級家長'!$A$6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'五年級家長'!$B$2:$G$2</c:f>
              <c:strCache/>
            </c:strRef>
          </c:cat>
          <c:val>
            <c:numRef>
              <c:f>'五年級家長'!$B$6:$G$6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'五年級家長'!$A$7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'五年級家長'!$B$2:$G$2</c:f>
              <c:strCache/>
            </c:strRef>
          </c:cat>
          <c:val>
            <c:numRef>
              <c:f>'五年級家長'!$B$7:$G$7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'五年級家長'!$A$8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'五年級家長'!$B$2:$G$2</c:f>
              <c:strCache/>
            </c:strRef>
          </c:cat>
          <c:val>
            <c:numRef>
              <c:f>'五年級家長'!$B$8:$G$8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'六年級家長'!$A$4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'六年級家長'!$B$2:$G$2</c:f>
              <c:strCache/>
            </c:strRef>
          </c:cat>
          <c:val>
            <c:numRef>
              <c:f>'六年級家長'!$B$4:$G$4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'六年級家長'!$A$5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'六年級家長'!$B$2:$G$2</c:f>
              <c:strCache/>
            </c:strRef>
          </c:cat>
          <c:val>
            <c:numRef>
              <c:f>'六年級家長'!$B$5:$G$5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'六年級家長'!$A$6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'六年級家長'!$B$2:$G$2</c:f>
              <c:strCache/>
            </c:strRef>
          </c:cat>
          <c:val>
            <c:numRef>
              <c:f>'六年級家長'!$B$6:$G$6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'六年級家長'!$A$7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'六年級家長'!$B$2:$G$2</c:f>
              <c:strCache/>
            </c:strRef>
          </c:cat>
          <c:val>
            <c:numRef>
              <c:f>'六年級家長'!$B$7:$G$7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'一年級家長'!$A$6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'一年級家長'!$B$2:$G$2</c:f>
              <c:strCache/>
            </c:strRef>
          </c:cat>
          <c:val>
            <c:numRef>
              <c:f>'一年級家長'!$B$6:$G$6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'六年級家長'!$A$8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'六年級家長'!$B$2:$G$2</c:f>
              <c:strCache/>
            </c:strRef>
          </c:cat>
          <c:val>
            <c:numRef>
              <c:f>'六年級家長'!$B$8:$G$8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'全校家長'!$A$4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'全校家長'!$B$2:$G$2</c:f>
              <c:strCache/>
            </c:strRef>
          </c:cat>
          <c:val>
            <c:numRef>
              <c:f>'全校家長'!$B$4:$G$4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'全校家長'!$A$5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'全校家長'!$B$2:$G$2</c:f>
              <c:strCache/>
            </c:strRef>
          </c:cat>
          <c:val>
            <c:numRef>
              <c:f>'全校家長'!$B$5:$G$5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'全校家長'!$A$6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'全校家長'!$B$2:$G$2</c:f>
              <c:strCache/>
            </c:strRef>
          </c:cat>
          <c:val>
            <c:numRef>
              <c:f>'全校家長'!$B$6:$G$6</c:f>
              <c:numCache>
                <c:ptCount val="6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'全校家長'!$A$7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'全校家長'!$B$2:$G$2</c:f>
              <c:strCache/>
            </c:strRef>
          </c:cat>
          <c:val>
            <c:numRef>
              <c:f>'全校家長'!$B$7:$G$7</c:f>
              <c:numCache>
                <c:ptCount val="6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'全校家長'!$A$8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'全校家長'!$B$2:$G$2</c:f>
              <c:strCache/>
            </c:strRef>
          </c:cat>
          <c:val>
            <c:numRef>
              <c:f>'全校家長'!$B$8:$G$8</c:f>
              <c:numCache>
                <c:ptCount val="6"/>
                <c:pt idx="0">
                  <c:v>33</c:v>
                </c:pt>
                <c:pt idx="1">
                  <c:v>18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12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'一年級家長'!$A$7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'一年級家長'!$B$2:$G$2</c:f>
              <c:strCache/>
            </c:strRef>
          </c:cat>
          <c:val>
            <c:numRef>
              <c:f>'一年級家長'!$B$7:$G$7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'一年級家長'!$A$8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'一年級家長'!$B$2:$G$2</c:f>
              <c:strCache/>
            </c:strRef>
          </c:cat>
          <c:val>
            <c:numRef>
              <c:f>'一年級家長'!$B$8:$G$8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'二年級家長'!$A$4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'二年級家長'!$B$2:$G$2</c:f>
              <c:strCache/>
            </c:strRef>
          </c:cat>
          <c:val>
            <c:numRef>
              <c:f>'二年級家長'!$B$4:$G$4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'二年級家長'!$A$5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'二年級家長'!$B$2:$G$2</c:f>
              <c:strCache/>
            </c:strRef>
          </c:cat>
          <c:val>
            <c:numRef>
              <c:f>'二年級家長'!$B$5:$G$5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'二年級家長'!$A$6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'二年級家長'!$B$2:$G$2</c:f>
              <c:strCache/>
            </c:strRef>
          </c:cat>
          <c:val>
            <c:numRef>
              <c:f>'二年級家長'!$B$6:$G$6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'二年級家長'!$A$7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'二年級家長'!$B$2:$G$2</c:f>
              <c:strCache/>
            </c:strRef>
          </c:cat>
          <c:val>
            <c:numRef>
              <c:f>'二年級家長'!$B$7:$G$7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523875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0" y="3762375"/>
        <a:ext cx="6457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190500</xdr:rowOff>
    </xdr:from>
    <xdr:to>
      <xdr:col>5</xdr:col>
      <xdr:colOff>247650</xdr:colOff>
      <xdr:row>44</xdr:row>
      <xdr:rowOff>66675</xdr:rowOff>
    </xdr:to>
    <xdr:graphicFrame>
      <xdr:nvGraphicFramePr>
        <xdr:cNvPr id="2" name="Chart 4"/>
        <xdr:cNvGraphicFramePr/>
      </xdr:nvGraphicFramePr>
      <xdr:xfrm>
        <a:off x="0" y="7096125"/>
        <a:ext cx="6181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190500</xdr:rowOff>
    </xdr:from>
    <xdr:to>
      <xdr:col>5</xdr:col>
      <xdr:colOff>19050</xdr:colOff>
      <xdr:row>63</xdr:row>
      <xdr:rowOff>66675</xdr:rowOff>
    </xdr:to>
    <xdr:graphicFrame>
      <xdr:nvGraphicFramePr>
        <xdr:cNvPr id="3" name="Chart 5"/>
        <xdr:cNvGraphicFramePr/>
      </xdr:nvGraphicFramePr>
      <xdr:xfrm>
        <a:off x="0" y="11077575"/>
        <a:ext cx="595312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57150</xdr:rowOff>
    </xdr:from>
    <xdr:to>
      <xdr:col>5</xdr:col>
      <xdr:colOff>247650</xdr:colOff>
      <xdr:row>82</xdr:row>
      <xdr:rowOff>152400</xdr:rowOff>
    </xdr:to>
    <xdr:graphicFrame>
      <xdr:nvGraphicFramePr>
        <xdr:cNvPr id="4" name="Chart 6"/>
        <xdr:cNvGraphicFramePr/>
      </xdr:nvGraphicFramePr>
      <xdr:xfrm>
        <a:off x="0" y="15135225"/>
        <a:ext cx="61817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190500</xdr:rowOff>
    </xdr:from>
    <xdr:to>
      <xdr:col>5</xdr:col>
      <xdr:colOff>19050</xdr:colOff>
      <xdr:row>102</xdr:row>
      <xdr:rowOff>76200</xdr:rowOff>
    </xdr:to>
    <xdr:graphicFrame>
      <xdr:nvGraphicFramePr>
        <xdr:cNvPr id="5" name="Chart 7"/>
        <xdr:cNvGraphicFramePr/>
      </xdr:nvGraphicFramePr>
      <xdr:xfrm>
        <a:off x="0" y="19250025"/>
        <a:ext cx="5953125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152400</xdr:rowOff>
    </xdr:from>
    <xdr:to>
      <xdr:col>5</xdr:col>
      <xdr:colOff>28575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0" y="3438525"/>
        <a:ext cx="58483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152400</xdr:rowOff>
    </xdr:from>
    <xdr:to>
      <xdr:col>4</xdr:col>
      <xdr:colOff>742950</xdr:colOff>
      <xdr:row>44</xdr:row>
      <xdr:rowOff>28575</xdr:rowOff>
    </xdr:to>
    <xdr:graphicFrame>
      <xdr:nvGraphicFramePr>
        <xdr:cNvPr id="2" name="Chart 2"/>
        <xdr:cNvGraphicFramePr/>
      </xdr:nvGraphicFramePr>
      <xdr:xfrm>
        <a:off x="0" y="6791325"/>
        <a:ext cx="5810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38100</xdr:rowOff>
    </xdr:from>
    <xdr:to>
      <xdr:col>4</xdr:col>
      <xdr:colOff>409575</xdr:colOff>
      <xdr:row>63</xdr:row>
      <xdr:rowOff>123825</xdr:rowOff>
    </xdr:to>
    <xdr:graphicFrame>
      <xdr:nvGraphicFramePr>
        <xdr:cNvPr id="3" name="Chart 3"/>
        <xdr:cNvGraphicFramePr/>
      </xdr:nvGraphicFramePr>
      <xdr:xfrm>
        <a:off x="0" y="10868025"/>
        <a:ext cx="54768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64</xdr:row>
      <xdr:rowOff>152400</xdr:rowOff>
    </xdr:from>
    <xdr:to>
      <xdr:col>4</xdr:col>
      <xdr:colOff>733425</xdr:colOff>
      <xdr:row>83</xdr:row>
      <xdr:rowOff>38100</xdr:rowOff>
    </xdr:to>
    <xdr:graphicFrame>
      <xdr:nvGraphicFramePr>
        <xdr:cNvPr id="4" name="Chart 4"/>
        <xdr:cNvGraphicFramePr/>
      </xdr:nvGraphicFramePr>
      <xdr:xfrm>
        <a:off x="19050" y="14963775"/>
        <a:ext cx="57816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84</xdr:row>
      <xdr:rowOff>57150</xdr:rowOff>
    </xdr:from>
    <xdr:to>
      <xdr:col>4</xdr:col>
      <xdr:colOff>457200</xdr:colOff>
      <xdr:row>102</xdr:row>
      <xdr:rowOff>152400</xdr:rowOff>
    </xdr:to>
    <xdr:graphicFrame>
      <xdr:nvGraphicFramePr>
        <xdr:cNvPr id="5" name="Chart 5"/>
        <xdr:cNvGraphicFramePr/>
      </xdr:nvGraphicFramePr>
      <xdr:xfrm>
        <a:off x="0" y="19059525"/>
        <a:ext cx="5524500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190500</xdr:rowOff>
    </xdr:from>
    <xdr:to>
      <xdr:col>5</xdr:col>
      <xdr:colOff>123825</xdr:colOff>
      <xdr:row>24</xdr:row>
      <xdr:rowOff>200025</xdr:rowOff>
    </xdr:to>
    <xdr:graphicFrame>
      <xdr:nvGraphicFramePr>
        <xdr:cNvPr id="1" name="Chart 3"/>
        <xdr:cNvGraphicFramePr/>
      </xdr:nvGraphicFramePr>
      <xdr:xfrm>
        <a:off x="57150" y="3305175"/>
        <a:ext cx="60864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171450</xdr:rowOff>
    </xdr:from>
    <xdr:to>
      <xdr:col>5</xdr:col>
      <xdr:colOff>361950</xdr:colOff>
      <xdr:row>44</xdr:row>
      <xdr:rowOff>66675</xdr:rowOff>
    </xdr:to>
    <xdr:graphicFrame>
      <xdr:nvGraphicFramePr>
        <xdr:cNvPr id="2" name="Chart 4"/>
        <xdr:cNvGraphicFramePr/>
      </xdr:nvGraphicFramePr>
      <xdr:xfrm>
        <a:off x="0" y="6638925"/>
        <a:ext cx="63817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95250</xdr:rowOff>
    </xdr:from>
    <xdr:to>
      <xdr:col>4</xdr:col>
      <xdr:colOff>400050</xdr:colOff>
      <xdr:row>64</xdr:row>
      <xdr:rowOff>0</xdr:rowOff>
    </xdr:to>
    <xdr:graphicFrame>
      <xdr:nvGraphicFramePr>
        <xdr:cNvPr id="3" name="Chart 5"/>
        <xdr:cNvGraphicFramePr/>
      </xdr:nvGraphicFramePr>
      <xdr:xfrm>
        <a:off x="0" y="10753725"/>
        <a:ext cx="5657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5</xdr:col>
      <xdr:colOff>381000</xdr:colOff>
      <xdr:row>83</xdr:row>
      <xdr:rowOff>133350</xdr:rowOff>
    </xdr:to>
    <xdr:graphicFrame>
      <xdr:nvGraphicFramePr>
        <xdr:cNvPr id="4" name="Chart 6"/>
        <xdr:cNvGraphicFramePr/>
      </xdr:nvGraphicFramePr>
      <xdr:xfrm>
        <a:off x="0" y="14849475"/>
        <a:ext cx="640080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84</xdr:row>
      <xdr:rowOff>152400</xdr:rowOff>
    </xdr:from>
    <xdr:to>
      <xdr:col>4</xdr:col>
      <xdr:colOff>419100</xdr:colOff>
      <xdr:row>103</xdr:row>
      <xdr:rowOff>85725</xdr:rowOff>
    </xdr:to>
    <xdr:graphicFrame>
      <xdr:nvGraphicFramePr>
        <xdr:cNvPr id="5" name="Chart 7"/>
        <xdr:cNvGraphicFramePr/>
      </xdr:nvGraphicFramePr>
      <xdr:xfrm>
        <a:off x="0" y="18983325"/>
        <a:ext cx="567690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95250</xdr:rowOff>
    </xdr:from>
    <xdr:to>
      <xdr:col>5</xdr:col>
      <xdr:colOff>28575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0" y="3400425"/>
        <a:ext cx="58674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152400</xdr:rowOff>
    </xdr:from>
    <xdr:to>
      <xdr:col>5</xdr:col>
      <xdr:colOff>457200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0" y="7229475"/>
        <a:ext cx="62960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57150</xdr:rowOff>
    </xdr:from>
    <xdr:to>
      <xdr:col>4</xdr:col>
      <xdr:colOff>390525</xdr:colOff>
      <xdr:row>65</xdr:row>
      <xdr:rowOff>171450</xdr:rowOff>
    </xdr:to>
    <xdr:graphicFrame>
      <xdr:nvGraphicFramePr>
        <xdr:cNvPr id="3" name="Chart 3"/>
        <xdr:cNvGraphicFramePr/>
      </xdr:nvGraphicFramePr>
      <xdr:xfrm>
        <a:off x="0" y="11325225"/>
        <a:ext cx="54768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67</xdr:row>
      <xdr:rowOff>0</xdr:rowOff>
    </xdr:from>
    <xdr:to>
      <xdr:col>5</xdr:col>
      <xdr:colOff>495300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19050" y="15459075"/>
        <a:ext cx="6315075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86</xdr:row>
      <xdr:rowOff>152400</xdr:rowOff>
    </xdr:from>
    <xdr:to>
      <xdr:col>4</xdr:col>
      <xdr:colOff>523875</xdr:colOff>
      <xdr:row>105</xdr:row>
      <xdr:rowOff>85725</xdr:rowOff>
    </xdr:to>
    <xdr:graphicFrame>
      <xdr:nvGraphicFramePr>
        <xdr:cNvPr id="5" name="Chart 5"/>
        <xdr:cNvGraphicFramePr/>
      </xdr:nvGraphicFramePr>
      <xdr:xfrm>
        <a:off x="114300" y="19592925"/>
        <a:ext cx="5495925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114300</xdr:rowOff>
    </xdr:from>
    <xdr:to>
      <xdr:col>5</xdr:col>
      <xdr:colOff>133350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3314700"/>
        <a:ext cx="5876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5</xdr:col>
      <xdr:colOff>485775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0" y="6972300"/>
        <a:ext cx="62293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76200</xdr:rowOff>
    </xdr:from>
    <xdr:to>
      <xdr:col>4</xdr:col>
      <xdr:colOff>504825</xdr:colOff>
      <xdr:row>64</xdr:row>
      <xdr:rowOff>200025</xdr:rowOff>
    </xdr:to>
    <xdr:graphicFrame>
      <xdr:nvGraphicFramePr>
        <xdr:cNvPr id="3" name="Chart 3"/>
        <xdr:cNvGraphicFramePr/>
      </xdr:nvGraphicFramePr>
      <xdr:xfrm>
        <a:off x="0" y="11029950"/>
        <a:ext cx="55054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5</xdr:col>
      <xdr:colOff>504825</xdr:colOff>
      <xdr:row>84</xdr:row>
      <xdr:rowOff>142875</xdr:rowOff>
    </xdr:to>
    <xdr:graphicFrame>
      <xdr:nvGraphicFramePr>
        <xdr:cNvPr id="4" name="Chart 4"/>
        <xdr:cNvGraphicFramePr/>
      </xdr:nvGraphicFramePr>
      <xdr:xfrm>
        <a:off x="0" y="15144750"/>
        <a:ext cx="62484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85</xdr:row>
      <xdr:rowOff>171450</xdr:rowOff>
    </xdr:from>
    <xdr:to>
      <xdr:col>4</xdr:col>
      <xdr:colOff>523875</xdr:colOff>
      <xdr:row>104</xdr:row>
      <xdr:rowOff>114300</xdr:rowOff>
    </xdr:to>
    <xdr:graphicFrame>
      <xdr:nvGraphicFramePr>
        <xdr:cNvPr id="5" name="Chart 5"/>
        <xdr:cNvGraphicFramePr/>
      </xdr:nvGraphicFramePr>
      <xdr:xfrm>
        <a:off x="0" y="19297650"/>
        <a:ext cx="5524500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5</xdr:col>
      <xdr:colOff>19050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3514725"/>
        <a:ext cx="58864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190500</xdr:rowOff>
    </xdr:from>
    <xdr:to>
      <xdr:col>4</xdr:col>
      <xdr:colOff>704850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0" y="7553325"/>
        <a:ext cx="58483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57150</xdr:rowOff>
    </xdr:from>
    <xdr:to>
      <xdr:col>4</xdr:col>
      <xdr:colOff>171450</xdr:colOff>
      <xdr:row>66</xdr:row>
      <xdr:rowOff>190500</xdr:rowOff>
    </xdr:to>
    <xdr:graphicFrame>
      <xdr:nvGraphicFramePr>
        <xdr:cNvPr id="3" name="Chart 3"/>
        <xdr:cNvGraphicFramePr/>
      </xdr:nvGraphicFramePr>
      <xdr:xfrm>
        <a:off x="0" y="11610975"/>
        <a:ext cx="531495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190500</xdr:rowOff>
    </xdr:from>
    <xdr:to>
      <xdr:col>4</xdr:col>
      <xdr:colOff>714375</xdr:colOff>
      <xdr:row>86</xdr:row>
      <xdr:rowOff>133350</xdr:rowOff>
    </xdr:to>
    <xdr:graphicFrame>
      <xdr:nvGraphicFramePr>
        <xdr:cNvPr id="4" name="Chart 4"/>
        <xdr:cNvGraphicFramePr/>
      </xdr:nvGraphicFramePr>
      <xdr:xfrm>
        <a:off x="0" y="15725775"/>
        <a:ext cx="5857875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171450</xdr:rowOff>
    </xdr:from>
    <xdr:to>
      <xdr:col>4</xdr:col>
      <xdr:colOff>219075</xdr:colOff>
      <xdr:row>106</xdr:row>
      <xdr:rowOff>123825</xdr:rowOff>
    </xdr:to>
    <xdr:graphicFrame>
      <xdr:nvGraphicFramePr>
        <xdr:cNvPr id="5" name="Chart 5"/>
        <xdr:cNvGraphicFramePr/>
      </xdr:nvGraphicFramePr>
      <xdr:xfrm>
        <a:off x="0" y="19897725"/>
        <a:ext cx="5362575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95250</xdr:rowOff>
    </xdr:from>
    <xdr:to>
      <xdr:col>5</xdr:col>
      <xdr:colOff>333375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3400425"/>
        <a:ext cx="5895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152400</xdr:rowOff>
    </xdr:from>
    <xdr:to>
      <xdr:col>5</xdr:col>
      <xdr:colOff>200025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0" y="7229475"/>
        <a:ext cx="57626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533400</xdr:colOff>
      <xdr:row>65</xdr:row>
      <xdr:rowOff>142875</xdr:rowOff>
    </xdr:to>
    <xdr:graphicFrame>
      <xdr:nvGraphicFramePr>
        <xdr:cNvPr id="3" name="Chart 3"/>
        <xdr:cNvGraphicFramePr/>
      </xdr:nvGraphicFramePr>
      <xdr:xfrm>
        <a:off x="0" y="11268075"/>
        <a:ext cx="541972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133350</xdr:rowOff>
    </xdr:from>
    <xdr:to>
      <xdr:col>5</xdr:col>
      <xdr:colOff>219075</xdr:colOff>
      <xdr:row>85</xdr:row>
      <xdr:rowOff>85725</xdr:rowOff>
    </xdr:to>
    <xdr:graphicFrame>
      <xdr:nvGraphicFramePr>
        <xdr:cNvPr id="4" name="Chart 4"/>
        <xdr:cNvGraphicFramePr/>
      </xdr:nvGraphicFramePr>
      <xdr:xfrm>
        <a:off x="0" y="15382875"/>
        <a:ext cx="5781675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86</xdr:row>
      <xdr:rowOff>133350</xdr:rowOff>
    </xdr:from>
    <xdr:to>
      <xdr:col>4</xdr:col>
      <xdr:colOff>552450</xdr:colOff>
      <xdr:row>105</xdr:row>
      <xdr:rowOff>95250</xdr:rowOff>
    </xdr:to>
    <xdr:graphicFrame>
      <xdr:nvGraphicFramePr>
        <xdr:cNvPr id="5" name="Chart 5"/>
        <xdr:cNvGraphicFramePr/>
      </xdr:nvGraphicFramePr>
      <xdr:xfrm>
        <a:off x="0" y="19573875"/>
        <a:ext cx="54387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="80" zoomScaleNormal="80" workbookViewId="0" topLeftCell="A1">
      <selection activeCell="F11" sqref="F11"/>
    </sheetView>
  </sheetViews>
  <sheetFormatPr defaultColWidth="9.00390625" defaultRowHeight="16.5"/>
  <cols>
    <col min="1" max="1" width="36.875" style="0" customWidth="1"/>
    <col min="2" max="7" width="10.25390625" style="0" customWidth="1"/>
  </cols>
  <sheetData>
    <row r="1" spans="1:7" ht="26.25" customHeight="1">
      <c r="A1" s="13" t="s">
        <v>12</v>
      </c>
      <c r="B1" s="13"/>
      <c r="C1" s="13"/>
      <c r="D1" s="13"/>
      <c r="E1" s="13"/>
      <c r="F1" s="13"/>
      <c r="G1" s="13"/>
    </row>
    <row r="2" spans="1:7" ht="29.25" customHeight="1">
      <c r="A2" s="14" t="s">
        <v>7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7" ht="9.75" customHeight="1">
      <c r="A3" s="14"/>
      <c r="B3" s="12"/>
      <c r="C3" s="12"/>
      <c r="D3" s="12"/>
      <c r="E3" s="12"/>
      <c r="F3" s="12"/>
      <c r="G3" s="12"/>
    </row>
    <row r="4" spans="1:7" ht="40.5" customHeight="1">
      <c r="A4" s="1" t="s">
        <v>8</v>
      </c>
      <c r="B4" s="2">
        <v>23</v>
      </c>
      <c r="C4" s="2">
        <v>11</v>
      </c>
      <c r="D4" s="2">
        <v>0</v>
      </c>
      <c r="E4" s="2">
        <v>0</v>
      </c>
      <c r="F4" s="2">
        <v>0</v>
      </c>
      <c r="G4" s="2">
        <v>0</v>
      </c>
    </row>
    <row r="5" spans="1:7" ht="40.5" customHeight="1">
      <c r="A5" s="1" t="s">
        <v>9</v>
      </c>
      <c r="B5" s="2">
        <v>17</v>
      </c>
      <c r="C5" s="2">
        <v>15</v>
      </c>
      <c r="D5" s="2">
        <v>2</v>
      </c>
      <c r="E5" s="2">
        <v>0</v>
      </c>
      <c r="F5" s="2">
        <v>0</v>
      </c>
      <c r="G5" s="2">
        <v>0</v>
      </c>
    </row>
    <row r="6" spans="1:7" ht="40.5" customHeight="1">
      <c r="A6" s="1" t="s">
        <v>10</v>
      </c>
      <c r="B6" s="2">
        <v>20</v>
      </c>
      <c r="C6" s="2">
        <v>12</v>
      </c>
      <c r="D6" s="2">
        <v>2</v>
      </c>
      <c r="E6" s="2">
        <v>0</v>
      </c>
      <c r="F6" s="2">
        <v>0</v>
      </c>
      <c r="G6" s="2">
        <v>0</v>
      </c>
    </row>
    <row r="7" spans="1:7" ht="40.5" customHeight="1">
      <c r="A7" s="1" t="s">
        <v>11</v>
      </c>
      <c r="B7" s="2">
        <v>16</v>
      </c>
      <c r="C7" s="2">
        <v>16</v>
      </c>
      <c r="D7" s="2">
        <v>2</v>
      </c>
      <c r="E7" s="2">
        <v>0</v>
      </c>
      <c r="F7" s="2">
        <v>0</v>
      </c>
      <c r="G7" s="2">
        <v>0</v>
      </c>
    </row>
    <row r="8" spans="1:7" ht="26.25" customHeight="1">
      <c r="A8" s="3" t="s">
        <v>6</v>
      </c>
      <c r="B8" s="3">
        <f aca="true" t="shared" si="0" ref="B8:G8">SUM(B4:B7)</f>
        <v>76</v>
      </c>
      <c r="C8" s="3">
        <f t="shared" si="0"/>
        <v>54</v>
      </c>
      <c r="D8" s="3">
        <f t="shared" si="0"/>
        <v>6</v>
      </c>
      <c r="E8" s="3">
        <f t="shared" si="0"/>
        <v>0</v>
      </c>
      <c r="F8" s="3">
        <f t="shared" si="0"/>
        <v>0</v>
      </c>
      <c r="G8" s="3">
        <f t="shared" si="0"/>
        <v>0</v>
      </c>
    </row>
    <row r="9" spans="1:7" ht="26.25" customHeight="1">
      <c r="A9" s="4" t="s">
        <v>14</v>
      </c>
      <c r="B9" s="5">
        <f aca="true" t="shared" si="1" ref="B9:G9">B8/136</f>
        <v>0.5588235294117647</v>
      </c>
      <c r="C9" s="5">
        <f t="shared" si="1"/>
        <v>0.39705882352941174</v>
      </c>
      <c r="D9" s="5">
        <f t="shared" si="1"/>
        <v>0.04411764705882353</v>
      </c>
      <c r="E9" s="5">
        <f t="shared" si="1"/>
        <v>0</v>
      </c>
      <c r="F9" s="5">
        <f t="shared" si="1"/>
        <v>0</v>
      </c>
      <c r="G9" s="5">
        <f t="shared" si="1"/>
        <v>0</v>
      </c>
    </row>
  </sheetData>
  <mergeCells count="8">
    <mergeCell ref="F2:F3"/>
    <mergeCell ref="G2:G3"/>
    <mergeCell ref="A1:G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80" zoomScaleNormal="80" workbookViewId="0" topLeftCell="A1">
      <selection activeCell="A1" sqref="A1:G9"/>
    </sheetView>
  </sheetViews>
  <sheetFormatPr defaultColWidth="9.00390625" defaultRowHeight="16.5"/>
  <cols>
    <col min="1" max="1" width="36.875" style="0" customWidth="1"/>
    <col min="2" max="7" width="9.875" style="0" customWidth="1"/>
  </cols>
  <sheetData>
    <row r="1" spans="1:7" ht="27" customHeight="1">
      <c r="A1" s="15" t="s">
        <v>15</v>
      </c>
      <c r="B1" s="16"/>
      <c r="C1" s="16"/>
      <c r="D1" s="16"/>
      <c r="E1" s="16"/>
      <c r="F1" s="16"/>
      <c r="G1" s="17"/>
    </row>
    <row r="2" spans="1:7" ht="23.25" customHeight="1">
      <c r="A2" s="14" t="s">
        <v>7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7" ht="16.5">
      <c r="A3" s="14"/>
      <c r="B3" s="12"/>
      <c r="C3" s="12"/>
      <c r="D3" s="12"/>
      <c r="E3" s="12"/>
      <c r="F3" s="12"/>
      <c r="G3" s="12"/>
    </row>
    <row r="4" spans="1:7" ht="34.5" customHeight="1">
      <c r="A4" s="1" t="s">
        <v>8</v>
      </c>
      <c r="B4" s="2">
        <v>14</v>
      </c>
      <c r="C4" s="2">
        <v>19</v>
      </c>
      <c r="D4" s="2">
        <v>0</v>
      </c>
      <c r="E4" s="2">
        <v>0</v>
      </c>
      <c r="F4" s="2">
        <v>0</v>
      </c>
      <c r="G4" s="2">
        <v>1</v>
      </c>
    </row>
    <row r="5" spans="1:7" ht="34.5" customHeight="1">
      <c r="A5" s="1" t="s">
        <v>9</v>
      </c>
      <c r="B5" s="2">
        <v>14</v>
      </c>
      <c r="C5" s="2">
        <v>18</v>
      </c>
      <c r="D5" s="2">
        <v>1</v>
      </c>
      <c r="E5" s="2">
        <v>0</v>
      </c>
      <c r="F5" s="2">
        <v>0</v>
      </c>
      <c r="G5" s="2">
        <v>1</v>
      </c>
    </row>
    <row r="6" spans="1:7" ht="34.5" customHeight="1">
      <c r="A6" s="1" t="s">
        <v>10</v>
      </c>
      <c r="B6" s="2">
        <v>15</v>
      </c>
      <c r="C6" s="2">
        <v>17</v>
      </c>
      <c r="D6" s="2">
        <v>1</v>
      </c>
      <c r="E6" s="2">
        <v>0</v>
      </c>
      <c r="F6" s="2">
        <v>0</v>
      </c>
      <c r="G6" s="2">
        <v>1</v>
      </c>
    </row>
    <row r="7" spans="1:7" ht="34.5" customHeight="1">
      <c r="A7" s="1" t="s">
        <v>11</v>
      </c>
      <c r="B7" s="2">
        <v>15</v>
      </c>
      <c r="C7" s="2">
        <v>18</v>
      </c>
      <c r="D7" s="2">
        <v>0</v>
      </c>
      <c r="E7" s="2">
        <v>0</v>
      </c>
      <c r="F7" s="2">
        <v>0</v>
      </c>
      <c r="G7" s="2">
        <v>1</v>
      </c>
    </row>
    <row r="8" spans="1:7" ht="27" customHeight="1">
      <c r="A8" s="3" t="s">
        <v>6</v>
      </c>
      <c r="B8" s="3">
        <f aca="true" t="shared" si="0" ref="B8:G8">SUM(B4:B7)</f>
        <v>58</v>
      </c>
      <c r="C8" s="3">
        <f t="shared" si="0"/>
        <v>72</v>
      </c>
      <c r="D8" s="3">
        <f t="shared" si="0"/>
        <v>2</v>
      </c>
      <c r="E8" s="3">
        <f t="shared" si="0"/>
        <v>0</v>
      </c>
      <c r="F8" s="3">
        <f t="shared" si="0"/>
        <v>0</v>
      </c>
      <c r="G8" s="3">
        <f t="shared" si="0"/>
        <v>4</v>
      </c>
    </row>
    <row r="9" spans="1:7" ht="27" customHeight="1">
      <c r="A9" s="4" t="s">
        <v>16</v>
      </c>
      <c r="B9" s="6">
        <f aca="true" t="shared" si="1" ref="B9:G9">B8/136</f>
        <v>0.4264705882352941</v>
      </c>
      <c r="C9" s="6">
        <f t="shared" si="1"/>
        <v>0.5294117647058824</v>
      </c>
      <c r="D9" s="6">
        <f t="shared" si="1"/>
        <v>0.014705882352941176</v>
      </c>
      <c r="E9" s="6">
        <f t="shared" si="1"/>
        <v>0</v>
      </c>
      <c r="F9" s="6">
        <f t="shared" si="1"/>
        <v>0</v>
      </c>
      <c r="G9" s="6">
        <f t="shared" si="1"/>
        <v>0.029411764705882353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="80" zoomScaleNormal="80" workbookViewId="0" topLeftCell="A1">
      <selection activeCell="A1" sqref="A1:G9"/>
    </sheetView>
  </sheetViews>
  <sheetFormatPr defaultColWidth="9.00390625" defaultRowHeight="16.5"/>
  <cols>
    <col min="1" max="1" width="39.00390625" style="0" customWidth="1"/>
    <col min="2" max="7" width="10.00390625" style="0" customWidth="1"/>
  </cols>
  <sheetData>
    <row r="1" spans="1:7" ht="27.75" customHeight="1">
      <c r="A1" s="18" t="s">
        <v>17</v>
      </c>
      <c r="B1" s="18"/>
      <c r="C1" s="18"/>
      <c r="D1" s="18"/>
      <c r="E1" s="18"/>
      <c r="F1" s="18"/>
      <c r="G1" s="18"/>
    </row>
    <row r="2" spans="1:7" ht="16.5">
      <c r="A2" s="14" t="s">
        <v>7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7" ht="24" customHeight="1">
      <c r="A3" s="14"/>
      <c r="B3" s="12"/>
      <c r="C3" s="12"/>
      <c r="D3" s="12"/>
      <c r="E3" s="12"/>
      <c r="F3" s="12"/>
      <c r="G3" s="12"/>
    </row>
    <row r="4" spans="1:7" ht="33.75" customHeight="1">
      <c r="A4" s="1" t="s">
        <v>8</v>
      </c>
      <c r="B4" s="2">
        <v>12</v>
      </c>
      <c r="C4" s="2">
        <v>20</v>
      </c>
      <c r="D4" s="2">
        <v>1</v>
      </c>
      <c r="E4" s="2">
        <v>0</v>
      </c>
      <c r="F4" s="2">
        <v>0</v>
      </c>
      <c r="G4" s="2">
        <v>0</v>
      </c>
    </row>
    <row r="5" spans="1:7" ht="33.75" customHeight="1">
      <c r="A5" s="1" t="s">
        <v>9</v>
      </c>
      <c r="B5" s="2">
        <v>9</v>
      </c>
      <c r="C5" s="2">
        <v>22</v>
      </c>
      <c r="D5" s="2">
        <v>2</v>
      </c>
      <c r="E5" s="2">
        <v>0</v>
      </c>
      <c r="F5" s="2">
        <v>0</v>
      </c>
      <c r="G5" s="2">
        <v>0</v>
      </c>
    </row>
    <row r="6" spans="1:7" ht="33.75" customHeight="1">
      <c r="A6" s="1" t="s">
        <v>10</v>
      </c>
      <c r="B6" s="2">
        <v>7</v>
      </c>
      <c r="C6" s="2">
        <v>22</v>
      </c>
      <c r="D6" s="2">
        <v>3</v>
      </c>
      <c r="E6" s="2">
        <v>1</v>
      </c>
      <c r="F6" s="2">
        <v>0</v>
      </c>
      <c r="G6" s="2">
        <v>0</v>
      </c>
    </row>
    <row r="7" spans="1:7" ht="33.75" customHeight="1">
      <c r="A7" s="1" t="s">
        <v>11</v>
      </c>
      <c r="B7" s="2">
        <v>6</v>
      </c>
      <c r="C7" s="2">
        <v>21</v>
      </c>
      <c r="D7" s="2">
        <v>6</v>
      </c>
      <c r="E7" s="2">
        <v>0</v>
      </c>
      <c r="F7" s="2">
        <v>0</v>
      </c>
      <c r="G7" s="2">
        <v>0</v>
      </c>
    </row>
    <row r="8" spans="1:7" ht="21">
      <c r="A8" s="3" t="s">
        <v>6</v>
      </c>
      <c r="B8" s="3">
        <f aca="true" t="shared" si="0" ref="B8:G8">SUM(B4:B7)</f>
        <v>34</v>
      </c>
      <c r="C8" s="3">
        <f t="shared" si="0"/>
        <v>85</v>
      </c>
      <c r="D8" s="3">
        <f t="shared" si="0"/>
        <v>12</v>
      </c>
      <c r="E8" s="3">
        <f t="shared" si="0"/>
        <v>1</v>
      </c>
      <c r="F8" s="3">
        <f t="shared" si="0"/>
        <v>0</v>
      </c>
      <c r="G8" s="3">
        <f t="shared" si="0"/>
        <v>0</v>
      </c>
    </row>
    <row r="9" spans="1:7" ht="21">
      <c r="A9" s="4" t="s">
        <v>14</v>
      </c>
      <c r="B9" s="8">
        <f aca="true" t="shared" si="1" ref="B9:G9">B8/132</f>
        <v>0.25757575757575757</v>
      </c>
      <c r="C9" s="8">
        <f t="shared" si="1"/>
        <v>0.6439393939393939</v>
      </c>
      <c r="D9" s="8">
        <f t="shared" si="1"/>
        <v>0.09090909090909091</v>
      </c>
      <c r="E9" s="8">
        <f t="shared" si="1"/>
        <v>0.007575757575757576</v>
      </c>
      <c r="F9" s="8">
        <f t="shared" si="1"/>
        <v>0</v>
      </c>
      <c r="G9" s="8">
        <f t="shared" si="1"/>
        <v>0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="80" zoomScaleNormal="80" workbookViewId="0" topLeftCell="A1">
      <selection activeCell="A1" sqref="A1:G9"/>
    </sheetView>
  </sheetViews>
  <sheetFormatPr defaultColWidth="9.00390625" defaultRowHeight="16.5"/>
  <cols>
    <col min="1" max="1" width="37.125" style="0" customWidth="1"/>
    <col min="2" max="7" width="9.875" style="0" customWidth="1"/>
  </cols>
  <sheetData>
    <row r="1" spans="1:7" ht="32.25" customHeight="1">
      <c r="A1" s="18" t="s">
        <v>18</v>
      </c>
      <c r="B1" s="18"/>
      <c r="C1" s="18"/>
      <c r="D1" s="18"/>
      <c r="E1" s="18"/>
      <c r="F1" s="18"/>
      <c r="G1" s="18"/>
    </row>
    <row r="2" spans="1:7" ht="16.5">
      <c r="A2" s="14" t="s">
        <v>7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7" ht="16.5">
      <c r="A3" s="14"/>
      <c r="B3" s="12"/>
      <c r="C3" s="12"/>
      <c r="D3" s="12"/>
      <c r="E3" s="12"/>
      <c r="F3" s="12"/>
      <c r="G3" s="12"/>
    </row>
    <row r="4" spans="1:8" ht="36" customHeight="1">
      <c r="A4" s="1" t="s">
        <v>8</v>
      </c>
      <c r="B4" s="2">
        <v>18</v>
      </c>
      <c r="C4" s="2">
        <v>15</v>
      </c>
      <c r="D4" s="2">
        <v>2</v>
      </c>
      <c r="E4" s="2">
        <v>0</v>
      </c>
      <c r="F4" s="2">
        <v>0</v>
      </c>
      <c r="G4" s="2">
        <v>0</v>
      </c>
      <c r="H4" s="9"/>
    </row>
    <row r="5" spans="1:8" ht="36" customHeight="1">
      <c r="A5" s="1" t="s">
        <v>9</v>
      </c>
      <c r="B5" s="2">
        <v>16</v>
      </c>
      <c r="C5" s="2">
        <v>17</v>
      </c>
      <c r="D5" s="2">
        <v>2</v>
      </c>
      <c r="E5" s="2">
        <v>0</v>
      </c>
      <c r="F5" s="2">
        <v>0</v>
      </c>
      <c r="G5" s="2">
        <v>0</v>
      </c>
      <c r="H5" s="9"/>
    </row>
    <row r="6" spans="1:8" ht="36" customHeight="1">
      <c r="A6" s="1" t="s">
        <v>10</v>
      </c>
      <c r="B6" s="2">
        <v>18</v>
      </c>
      <c r="C6" s="2">
        <v>14</v>
      </c>
      <c r="D6" s="2">
        <v>3</v>
      </c>
      <c r="E6" s="2">
        <v>0</v>
      </c>
      <c r="F6" s="2">
        <v>0</v>
      </c>
      <c r="G6" s="2">
        <v>0</v>
      </c>
      <c r="H6" s="9"/>
    </row>
    <row r="7" spans="1:8" ht="36" customHeight="1">
      <c r="A7" s="1" t="s">
        <v>11</v>
      </c>
      <c r="B7" s="2">
        <v>17</v>
      </c>
      <c r="C7" s="2">
        <v>16</v>
      </c>
      <c r="D7" s="2">
        <v>2</v>
      </c>
      <c r="E7" s="2">
        <v>0</v>
      </c>
      <c r="F7" s="2">
        <v>0</v>
      </c>
      <c r="G7" s="2">
        <v>0</v>
      </c>
      <c r="H7" s="9"/>
    </row>
    <row r="8" spans="1:8" ht="25.5" customHeight="1">
      <c r="A8" s="2" t="s">
        <v>6</v>
      </c>
      <c r="B8" s="3">
        <f aca="true" t="shared" si="0" ref="B8:G8">SUM(B4:B7)</f>
        <v>69</v>
      </c>
      <c r="C8" s="3">
        <f t="shared" si="0"/>
        <v>62</v>
      </c>
      <c r="D8" s="3">
        <f t="shared" si="0"/>
        <v>9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9"/>
    </row>
    <row r="9" spans="1:8" ht="25.5" customHeight="1">
      <c r="A9" s="2" t="s">
        <v>13</v>
      </c>
      <c r="B9" s="8">
        <f aca="true" t="shared" si="1" ref="B9:G9">B8/140</f>
        <v>0.4928571428571429</v>
      </c>
      <c r="C9" s="8">
        <f t="shared" si="1"/>
        <v>0.44285714285714284</v>
      </c>
      <c r="D9" s="8">
        <f t="shared" si="1"/>
        <v>0.06428571428571428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9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="50" zoomScaleNormal="50" workbookViewId="0" topLeftCell="A1">
      <selection activeCell="A1" sqref="A1:G9"/>
    </sheetView>
  </sheetViews>
  <sheetFormatPr defaultColWidth="9.00390625" defaultRowHeight="16.5"/>
  <cols>
    <col min="1" max="1" width="36.375" style="0" customWidth="1"/>
    <col min="2" max="7" width="9.75390625" style="0" customWidth="1"/>
  </cols>
  <sheetData>
    <row r="1" spans="1:7" ht="32.25" customHeight="1">
      <c r="A1" s="15" t="s">
        <v>19</v>
      </c>
      <c r="B1" s="16"/>
      <c r="C1" s="16"/>
      <c r="D1" s="16"/>
      <c r="E1" s="16"/>
      <c r="F1" s="16"/>
      <c r="G1" s="17"/>
    </row>
    <row r="2" spans="1:7" ht="16.5">
      <c r="A2" s="14" t="s">
        <v>20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7" ht="16.5">
      <c r="A3" s="14"/>
      <c r="B3" s="12"/>
      <c r="C3" s="12"/>
      <c r="D3" s="12"/>
      <c r="E3" s="12"/>
      <c r="F3" s="12"/>
      <c r="G3" s="12"/>
    </row>
    <row r="4" spans="1:7" ht="35.25" customHeight="1">
      <c r="A4" s="1" t="s">
        <v>21</v>
      </c>
      <c r="B4" s="2">
        <v>7</v>
      </c>
      <c r="C4" s="2">
        <v>7</v>
      </c>
      <c r="D4" s="2">
        <v>0</v>
      </c>
      <c r="E4" s="2">
        <v>0</v>
      </c>
      <c r="F4" s="2">
        <v>0</v>
      </c>
      <c r="G4" s="2">
        <v>0</v>
      </c>
    </row>
    <row r="5" spans="1:7" ht="35.25" customHeight="1">
      <c r="A5" s="1" t="s">
        <v>22</v>
      </c>
      <c r="B5" s="2">
        <v>5</v>
      </c>
      <c r="C5" s="2">
        <v>9</v>
      </c>
      <c r="D5" s="2">
        <v>0</v>
      </c>
      <c r="E5" s="2">
        <v>0</v>
      </c>
      <c r="F5" s="2">
        <v>0</v>
      </c>
      <c r="G5" s="2">
        <v>0</v>
      </c>
    </row>
    <row r="6" spans="1:7" ht="35.25" customHeight="1">
      <c r="A6" s="1" t="s">
        <v>23</v>
      </c>
      <c r="B6" s="2">
        <v>6</v>
      </c>
      <c r="C6" s="2">
        <v>7</v>
      </c>
      <c r="D6" s="2">
        <v>1</v>
      </c>
      <c r="E6" s="2">
        <v>0</v>
      </c>
      <c r="F6" s="2">
        <v>0</v>
      </c>
      <c r="G6" s="2">
        <v>0</v>
      </c>
    </row>
    <row r="7" spans="1:7" ht="35.25" customHeight="1">
      <c r="A7" s="1" t="s">
        <v>24</v>
      </c>
      <c r="B7" s="2">
        <v>5</v>
      </c>
      <c r="C7" s="2">
        <v>8</v>
      </c>
      <c r="D7" s="2">
        <v>1</v>
      </c>
      <c r="E7" s="2">
        <v>0</v>
      </c>
      <c r="F7" s="2">
        <v>0</v>
      </c>
      <c r="G7" s="2">
        <v>0</v>
      </c>
    </row>
    <row r="8" spans="1:7" ht="24.75" customHeight="1">
      <c r="A8" s="3" t="s">
        <v>6</v>
      </c>
      <c r="B8" s="3">
        <f aca="true" t="shared" si="0" ref="B8:G8">SUM(B4:B7)</f>
        <v>23</v>
      </c>
      <c r="C8" s="3">
        <f t="shared" si="0"/>
        <v>31</v>
      </c>
      <c r="D8" s="3">
        <f t="shared" si="0"/>
        <v>2</v>
      </c>
      <c r="E8" s="3">
        <f t="shared" si="0"/>
        <v>0</v>
      </c>
      <c r="F8" s="3">
        <f t="shared" si="0"/>
        <v>0</v>
      </c>
      <c r="G8" s="3">
        <f t="shared" si="0"/>
        <v>0</v>
      </c>
    </row>
    <row r="9" spans="1:7" ht="21">
      <c r="A9" s="2" t="s">
        <v>25</v>
      </c>
      <c r="B9" s="7">
        <f aca="true" t="shared" si="1" ref="B9:G9">B8/56</f>
        <v>0.4107142857142857</v>
      </c>
      <c r="C9" s="7">
        <f t="shared" si="1"/>
        <v>0.5535714285714286</v>
      </c>
      <c r="D9" s="7">
        <f t="shared" si="1"/>
        <v>0.03571428571428571</v>
      </c>
      <c r="E9" s="7">
        <f t="shared" si="1"/>
        <v>0</v>
      </c>
      <c r="F9" s="7">
        <f t="shared" si="1"/>
        <v>0</v>
      </c>
      <c r="G9" s="7">
        <f t="shared" si="1"/>
        <v>0</v>
      </c>
    </row>
    <row r="10" spans="1:7" ht="16.5">
      <c r="A10" s="9"/>
      <c r="B10" s="9"/>
      <c r="C10" s="9"/>
      <c r="D10" s="9"/>
      <c r="E10" s="9"/>
      <c r="F10" s="9"/>
      <c r="G10" s="9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A1" sqref="A1:G9"/>
    </sheetView>
  </sheetViews>
  <sheetFormatPr defaultColWidth="9.00390625" defaultRowHeight="16.5"/>
  <cols>
    <col min="1" max="1" width="39.00390625" style="0" customWidth="1"/>
    <col min="2" max="7" width="9.50390625" style="0" customWidth="1"/>
  </cols>
  <sheetData>
    <row r="1" spans="1:7" ht="30.75" customHeight="1">
      <c r="A1" s="13" t="s">
        <v>26</v>
      </c>
      <c r="B1" s="13"/>
      <c r="C1" s="13"/>
      <c r="D1" s="13"/>
      <c r="E1" s="13"/>
      <c r="F1" s="13"/>
      <c r="G1" s="13"/>
    </row>
    <row r="2" spans="1:7" ht="16.5">
      <c r="A2" s="14" t="s">
        <v>7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7" ht="16.5">
      <c r="A3" s="14"/>
      <c r="B3" s="12"/>
      <c r="C3" s="12"/>
      <c r="D3" s="12"/>
      <c r="E3" s="12"/>
      <c r="F3" s="12"/>
      <c r="G3" s="12"/>
    </row>
    <row r="4" spans="1:7" ht="39" customHeight="1">
      <c r="A4" s="1" t="s">
        <v>8</v>
      </c>
      <c r="B4" s="2">
        <v>7</v>
      </c>
      <c r="C4" s="2">
        <v>6</v>
      </c>
      <c r="D4" s="2">
        <v>1</v>
      </c>
      <c r="E4" s="2">
        <v>0</v>
      </c>
      <c r="F4" s="2">
        <v>0</v>
      </c>
      <c r="G4" s="2">
        <v>0</v>
      </c>
    </row>
    <row r="5" spans="1:7" ht="39" customHeight="1">
      <c r="A5" s="1" t="s">
        <v>9</v>
      </c>
      <c r="B5" s="2">
        <v>9</v>
      </c>
      <c r="C5" s="2">
        <v>4</v>
      </c>
      <c r="D5" s="2">
        <v>1</v>
      </c>
      <c r="E5" s="2">
        <v>0</v>
      </c>
      <c r="F5" s="2">
        <v>0</v>
      </c>
      <c r="G5" s="2">
        <v>0</v>
      </c>
    </row>
    <row r="6" spans="1:7" ht="39" customHeight="1">
      <c r="A6" s="1" t="s">
        <v>10</v>
      </c>
      <c r="B6" s="2">
        <v>8</v>
      </c>
      <c r="C6" s="2">
        <v>5</v>
      </c>
      <c r="D6" s="2">
        <v>1</v>
      </c>
      <c r="E6" s="2">
        <v>0</v>
      </c>
      <c r="F6" s="2">
        <v>0</v>
      </c>
      <c r="G6" s="2">
        <v>0</v>
      </c>
    </row>
    <row r="7" spans="1:7" ht="39" customHeight="1">
      <c r="A7" s="1" t="s">
        <v>11</v>
      </c>
      <c r="B7" s="2">
        <v>9</v>
      </c>
      <c r="C7" s="2">
        <v>3</v>
      </c>
      <c r="D7" s="2">
        <v>2</v>
      </c>
      <c r="E7" s="2">
        <v>0</v>
      </c>
      <c r="F7" s="2">
        <v>0</v>
      </c>
      <c r="G7" s="2">
        <v>0</v>
      </c>
    </row>
    <row r="8" spans="1:7" ht="23.25" customHeight="1">
      <c r="A8" s="3" t="s">
        <v>6</v>
      </c>
      <c r="B8" s="3">
        <f aca="true" t="shared" si="0" ref="B8:G8">SUM(B4:B7)</f>
        <v>33</v>
      </c>
      <c r="C8" s="3">
        <f t="shared" si="0"/>
        <v>18</v>
      </c>
      <c r="D8" s="3">
        <f t="shared" si="0"/>
        <v>5</v>
      </c>
      <c r="E8" s="3">
        <f t="shared" si="0"/>
        <v>0</v>
      </c>
      <c r="F8" s="3">
        <f t="shared" si="0"/>
        <v>0</v>
      </c>
      <c r="G8" s="3">
        <f t="shared" si="0"/>
        <v>0</v>
      </c>
    </row>
    <row r="9" spans="1:7" ht="23.25" customHeight="1">
      <c r="A9" s="4" t="s">
        <v>14</v>
      </c>
      <c r="B9" s="8">
        <f aca="true" t="shared" si="1" ref="B9:G9">B8/56</f>
        <v>0.5892857142857143</v>
      </c>
      <c r="C9" s="8">
        <f t="shared" si="1"/>
        <v>0.32142857142857145</v>
      </c>
      <c r="D9" s="8">
        <f t="shared" si="1"/>
        <v>0.08928571428571429</v>
      </c>
      <c r="E9" s="8">
        <f t="shared" si="1"/>
        <v>0</v>
      </c>
      <c r="F9" s="8">
        <f t="shared" si="1"/>
        <v>0</v>
      </c>
      <c r="G9" s="8">
        <f t="shared" si="1"/>
        <v>0</v>
      </c>
    </row>
    <row r="10" spans="1:7" ht="16.5">
      <c r="A10" s="10"/>
      <c r="B10" s="10"/>
      <c r="C10" s="10"/>
      <c r="D10" s="10"/>
      <c r="E10" s="10"/>
      <c r="F10" s="10"/>
      <c r="G10" s="10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E8" sqref="E8"/>
    </sheetView>
  </sheetViews>
  <sheetFormatPr defaultColWidth="9.00390625" defaultRowHeight="16.5"/>
  <cols>
    <col min="1" max="1" width="37.50390625" style="0" customWidth="1"/>
    <col min="2" max="7" width="8.875" style="11" customWidth="1"/>
  </cols>
  <sheetData>
    <row r="1" spans="1:7" ht="32.25" customHeight="1">
      <c r="A1" s="18" t="s">
        <v>27</v>
      </c>
      <c r="B1" s="18"/>
      <c r="C1" s="18"/>
      <c r="D1" s="18"/>
      <c r="E1" s="18"/>
      <c r="F1" s="18"/>
      <c r="G1" s="18"/>
    </row>
    <row r="2" spans="1:8" ht="16.5">
      <c r="A2" s="14" t="s">
        <v>28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9"/>
    </row>
    <row r="3" spans="1:8" ht="16.5">
      <c r="A3" s="14"/>
      <c r="B3" s="12"/>
      <c r="C3" s="12"/>
      <c r="D3" s="12"/>
      <c r="E3" s="12"/>
      <c r="F3" s="12"/>
      <c r="G3" s="12"/>
      <c r="H3" s="9"/>
    </row>
    <row r="4" spans="1:8" ht="36.75" customHeight="1">
      <c r="A4" s="1" t="s">
        <v>29</v>
      </c>
      <c r="B4" s="2">
        <f>'一年級家長'!B4+'二年級家長'!B4+'三年級家長'!B4+'四年級家長'!$B$4+'五年級家長'!$B$4+'六年級家長'!B4</f>
        <v>81</v>
      </c>
      <c r="C4" s="2">
        <f>'一年級家長'!C4+'二年級家長'!C4+'三年級家長'!C4+'四年級家長'!$C$4+'五年級家長'!$C$4+'六年級家長'!C4</f>
        <v>78</v>
      </c>
      <c r="D4" s="2">
        <f>'一年級家長'!D4+'二年級家長'!D4+'三年級家長'!D4+'四年級家長'!$D$4+'五年級家長'!$D$4+'六年級家長'!D4</f>
        <v>4</v>
      </c>
      <c r="E4" s="2">
        <f>'一年級家長'!E4+'二年級家長'!E4+'三年級家長'!E4+'四年級家長'!$E$4+'五年級家長'!$E$4+'全校家長'!E4</f>
        <v>0</v>
      </c>
      <c r="F4" s="2">
        <f>'一年級家長'!F4+'二年級家長'!F4+'三年級家長'!F4+'四年級家長'!$F$4+'六年級家長'!F4</f>
        <v>0</v>
      </c>
      <c r="G4" s="2">
        <f>'一年級家長'!G4+'二年級家長'!G4+'三年級家長'!G4+'四年級家長'!G4+'五年級家長'!$G$4+'全校家長'!G4</f>
        <v>0</v>
      </c>
      <c r="H4" s="9"/>
    </row>
    <row r="5" spans="1:8" ht="36.75" customHeight="1">
      <c r="A5" s="1" t="s">
        <v>30</v>
      </c>
      <c r="B5" s="2">
        <f>'一年級家長'!B5+'二年級家長'!B5+'三年級家長'!B5+'四年級家長'!$B$4+'五年級家長'!$B$4+'六年級家長'!B5</f>
        <v>74</v>
      </c>
      <c r="C5" s="2">
        <f>'一年級家長'!C5+'二年級家長'!C5+'三年級家長'!C5+'四年級家長'!$C$4+'五年級家長'!$C$4+'六年級家長'!C5</f>
        <v>81</v>
      </c>
      <c r="D5" s="2">
        <f>'一年級家長'!D5+'二年級家長'!D5+'三年級家長'!D5+'四年級家長'!$D$4+'五年級家長'!$D$4+'六年級家長'!D5</f>
        <v>8</v>
      </c>
      <c r="E5" s="2">
        <f>'一年級家長'!E5+'二年級家長'!E5+'三年級家長'!E5+'四年級家長'!$E$4+'五年級家長'!$E$4+'全校家長'!E5</f>
        <v>0</v>
      </c>
      <c r="F5" s="2">
        <f>'一年級家長'!F5+'二年級家長'!F5+'三年級家長'!F5+'四年級家長'!$F$4+'六年級家長'!F5</f>
        <v>0</v>
      </c>
      <c r="G5" s="2">
        <f>'一年級家長'!G5+'二年級家長'!G5+'三年級家長'!G5+'四年級家長'!G5+'五年級家長'!$G$4+'全校家長'!G5</f>
        <v>0</v>
      </c>
      <c r="H5" s="9"/>
    </row>
    <row r="6" spans="1:8" ht="36.75" customHeight="1">
      <c r="A6" s="1" t="s">
        <v>31</v>
      </c>
      <c r="B6" s="2">
        <f>'一年級家長'!B6+'二年級家長'!B6+'三年級家長'!B6+'四年級家長'!$B$4+'五年級家長'!$B$4+'六年級家長'!B6</f>
        <v>75</v>
      </c>
      <c r="C6" s="2">
        <f>'一年級家長'!C6+'二年級家長'!C6+'三年級家長'!C6+'四年級家長'!$C$4+'五年級家長'!$C$4+'六年級家長'!C6</f>
        <v>78</v>
      </c>
      <c r="D6" s="2">
        <f>'一年級家長'!D6+'二年級家長'!D6+'三年級家長'!D6+'四年級家長'!$D$4+'五年級家長'!$D$4+'六年級家長'!D6</f>
        <v>9</v>
      </c>
      <c r="E6" s="2">
        <f>'一年級家長'!E6+'二年級家長'!E6+'三年級家長'!E6+'四年級家長'!$E$4+'五年級家長'!$E$4+'全校家長'!E6</f>
        <v>0</v>
      </c>
      <c r="F6" s="2">
        <f>'一年級家長'!F6+'二年級家長'!F6+'三年級家長'!F6+'四年級家長'!$F$4+'六年級家長'!F6</f>
        <v>0</v>
      </c>
      <c r="G6" s="2">
        <f>'一年級家長'!G6+'二年級家長'!G6+'三年級家長'!G6+'四年級家長'!G6+'五年級家長'!$G$4+'全校家長'!G6</f>
        <v>0</v>
      </c>
      <c r="H6" s="9"/>
    </row>
    <row r="7" spans="1:8" ht="36.75" customHeight="1">
      <c r="A7" s="1" t="s">
        <v>32</v>
      </c>
      <c r="B7" s="2">
        <f>'一年級家長'!B7+'二年級家長'!B7+'三年級家長'!B7+'四年級家長'!$B$4+'五年級家長'!$B$4+'六年級家長'!B7</f>
        <v>71</v>
      </c>
      <c r="C7" s="2">
        <f>'一年級家長'!C7+'二年級家長'!C7+'三年級家長'!C7+'四年級家長'!$C$4+'五年級家長'!$C$4+'六年級家長'!C7</f>
        <v>80</v>
      </c>
      <c r="D7" s="2">
        <f>'一年級家長'!D7+'二年級家長'!D7+'三年級家長'!D7+'四年級家長'!$D$4+'五年級家長'!$D$4+'六年級家長'!D7</f>
        <v>12</v>
      </c>
      <c r="E7" s="2">
        <f>'一年級家長'!E7+'二年級家長'!E7+'三年級家長'!E7+'四年級家長'!$E$4+'五年級家長'!$E$4+'全校家長'!E7</f>
        <v>0</v>
      </c>
      <c r="F7" s="2">
        <f>'一年級家長'!F7+'二年級家長'!F7+'三年級家長'!F7+'四年級家長'!$F$4+'六年級家長'!F7</f>
        <v>0</v>
      </c>
      <c r="G7" s="2">
        <f>'一年級家長'!G7+'二年級家長'!G7+'三年級家長'!G7+'四年級家長'!G7+'五年級家長'!$G$4+'全校家長'!G7</f>
        <v>0</v>
      </c>
      <c r="H7" s="9"/>
    </row>
    <row r="8" spans="1:8" ht="24" customHeight="1">
      <c r="A8" s="3" t="s">
        <v>6</v>
      </c>
      <c r="B8" s="3">
        <f aca="true" t="shared" si="0" ref="B8:G8">SUM(B4:B7)</f>
        <v>301</v>
      </c>
      <c r="C8" s="3">
        <f t="shared" si="0"/>
        <v>317</v>
      </c>
      <c r="D8" s="3">
        <f t="shared" si="0"/>
        <v>33</v>
      </c>
      <c r="E8" s="3">
        <f>SUM(E4:E7)</f>
        <v>0</v>
      </c>
      <c r="F8" s="3">
        <f t="shared" si="0"/>
        <v>0</v>
      </c>
      <c r="G8" s="3">
        <v>0</v>
      </c>
      <c r="H8" s="9"/>
    </row>
    <row r="9" spans="1:8" ht="24" customHeight="1">
      <c r="A9" s="2" t="s">
        <v>33</v>
      </c>
      <c r="B9" s="8">
        <f>B8/768</f>
        <v>0.3919270833333333</v>
      </c>
      <c r="C9" s="8">
        <f>C8/768</f>
        <v>0.4127604166666667</v>
      </c>
      <c r="D9" s="8">
        <f>D8/768</f>
        <v>0.04296875</v>
      </c>
      <c r="E9" s="8">
        <f>E8/768</f>
        <v>0</v>
      </c>
      <c r="F9" s="8">
        <f>F8/768</f>
        <v>0</v>
      </c>
      <c r="G9" s="8">
        <f>G8/768</f>
        <v>0</v>
      </c>
      <c r="H9" s="9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Nvidia</cp:lastModifiedBy>
  <cp:lastPrinted>2012-03-31T03:39:14Z</cp:lastPrinted>
  <dcterms:created xsi:type="dcterms:W3CDTF">1997-01-14T01:50:29Z</dcterms:created>
  <dcterms:modified xsi:type="dcterms:W3CDTF">2012-03-31T03:46:53Z</dcterms:modified>
  <cp:category/>
  <cp:version/>
  <cp:contentType/>
  <cp:contentStatus/>
</cp:coreProperties>
</file>