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行政\02午餐點心\115\115.09\"/>
    </mc:Choice>
  </mc:AlternateContent>
  <xr:revisionPtr revIDLastSave="0" documentId="13_ncr:1_{DEF65250-4767-4E35-A8C0-F6976EEF4DBB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葷月菜單" sheetId="25" r:id="rId1"/>
    <sheet name="附幼素菜單" sheetId="33" state="hidden" r:id="rId2"/>
    <sheet name="附幼菜單" sheetId="43" r:id="rId3"/>
    <sheet name="葷食明細表" sheetId="2" r:id="rId4"/>
    <sheet name="附幼明細表" sheetId="45" r:id="rId5"/>
  </sheets>
  <externalReferences>
    <externalReference r:id="rId6"/>
    <externalReference r:id="rId7"/>
  </externalReferenc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43" l="1"/>
  <c r="K26" i="43"/>
  <c r="J26" i="43"/>
  <c r="I26" i="43"/>
  <c r="H26" i="43"/>
  <c r="G26" i="43"/>
  <c r="L25" i="43"/>
  <c r="K25" i="43"/>
  <c r="J25" i="43"/>
  <c r="I25" i="43"/>
  <c r="H25" i="43"/>
  <c r="G25" i="43"/>
  <c r="L24" i="43"/>
  <c r="K24" i="43"/>
  <c r="J24" i="43"/>
  <c r="I24" i="43"/>
  <c r="H24" i="43"/>
  <c r="G24" i="43"/>
  <c r="L23" i="43"/>
  <c r="K23" i="43"/>
  <c r="J23" i="43"/>
  <c r="I23" i="43"/>
  <c r="H23" i="43"/>
  <c r="G23" i="43"/>
  <c r="L22" i="43"/>
  <c r="K22" i="43"/>
  <c r="J22" i="43"/>
  <c r="I22" i="43"/>
  <c r="H22" i="43"/>
  <c r="G22" i="43"/>
  <c r="L21" i="43"/>
  <c r="K21" i="43"/>
  <c r="J21" i="43"/>
  <c r="I21" i="43"/>
  <c r="H21" i="43"/>
  <c r="G21" i="43"/>
  <c r="L20" i="43"/>
  <c r="K20" i="43"/>
  <c r="J20" i="43"/>
  <c r="I20" i="43"/>
  <c r="H20" i="43"/>
  <c r="G20" i="43"/>
  <c r="L19" i="43"/>
  <c r="K19" i="43"/>
  <c r="J19" i="43"/>
  <c r="I19" i="43"/>
  <c r="H19" i="43"/>
  <c r="G19" i="43"/>
  <c r="L18" i="43"/>
  <c r="K18" i="43"/>
  <c r="J18" i="43"/>
  <c r="I18" i="43"/>
  <c r="H18" i="43"/>
  <c r="G18" i="43"/>
  <c r="L17" i="43"/>
  <c r="K17" i="43"/>
  <c r="J17" i="43"/>
  <c r="I17" i="43"/>
  <c r="H17" i="43"/>
  <c r="G17" i="43"/>
  <c r="L16" i="43"/>
  <c r="K16" i="43"/>
  <c r="J16" i="43"/>
  <c r="I16" i="43"/>
  <c r="H16" i="43"/>
  <c r="G16" i="43"/>
  <c r="L15" i="43"/>
  <c r="K15" i="43"/>
  <c r="J15" i="43"/>
  <c r="I15" i="43"/>
  <c r="H15" i="43"/>
  <c r="G15" i="43"/>
  <c r="L14" i="43"/>
  <c r="K14" i="43"/>
  <c r="J14" i="43"/>
  <c r="I14" i="43"/>
  <c r="H14" i="43"/>
  <c r="G14" i="43"/>
  <c r="L13" i="43"/>
  <c r="K13" i="43"/>
  <c r="J13" i="43"/>
  <c r="I13" i="43"/>
  <c r="H13" i="43"/>
  <c r="G13" i="43"/>
  <c r="L12" i="43"/>
  <c r="K12" i="43"/>
  <c r="J12" i="43"/>
  <c r="I12" i="43"/>
  <c r="H12" i="43"/>
  <c r="G12" i="43"/>
  <c r="L11" i="43"/>
  <c r="K11" i="43"/>
  <c r="J11" i="43"/>
  <c r="I11" i="43"/>
  <c r="H11" i="43"/>
  <c r="G11" i="43"/>
  <c r="L10" i="43"/>
  <c r="K10" i="43"/>
  <c r="J10" i="43"/>
  <c r="I10" i="43"/>
  <c r="H10" i="43"/>
  <c r="G10" i="43"/>
  <c r="L9" i="43"/>
  <c r="K9" i="43"/>
  <c r="J9" i="43"/>
  <c r="I9" i="43"/>
  <c r="H9" i="43"/>
  <c r="G9" i="43"/>
  <c r="L8" i="43"/>
  <c r="K8" i="43"/>
  <c r="J8" i="43"/>
  <c r="I8" i="43"/>
  <c r="H8" i="43"/>
  <c r="G8" i="43"/>
  <c r="L7" i="43"/>
  <c r="K7" i="43"/>
  <c r="J7" i="43"/>
  <c r="I7" i="43"/>
  <c r="H7" i="43"/>
  <c r="G7" i="43"/>
  <c r="L6" i="43"/>
  <c r="K6" i="43"/>
  <c r="J6" i="43"/>
  <c r="I6" i="43"/>
  <c r="H6" i="43"/>
  <c r="G6" i="43"/>
  <c r="AF33" i="43" l="1"/>
  <c r="AC33" i="43"/>
  <c r="AB33" i="43"/>
  <c r="AA33" i="43"/>
  <c r="Z33" i="43"/>
  <c r="Y33" i="43"/>
  <c r="X33" i="43"/>
  <c r="U33" i="43"/>
  <c r="N33" i="43"/>
  <c r="L33" i="43"/>
  <c r="K33" i="43"/>
  <c r="J33" i="43"/>
  <c r="I33" i="43"/>
  <c r="H33" i="43"/>
  <c r="G33" i="43"/>
  <c r="AF32" i="43"/>
  <c r="AC32" i="43"/>
  <c r="AB32" i="43"/>
  <c r="AA32" i="43"/>
  <c r="Z32" i="43"/>
  <c r="Y32" i="43"/>
  <c r="X32" i="43"/>
  <c r="U32" i="43"/>
  <c r="N32" i="43"/>
  <c r="L32" i="43"/>
  <c r="K32" i="43"/>
  <c r="J32" i="43"/>
  <c r="I32" i="43"/>
  <c r="H32" i="43"/>
  <c r="G32" i="43"/>
  <c r="AF31" i="43"/>
  <c r="AE31" i="43"/>
  <c r="AC31" i="43"/>
  <c r="AB31" i="43"/>
  <c r="AA31" i="43"/>
  <c r="Z31" i="43"/>
  <c r="Y31" i="43"/>
  <c r="X31" i="43"/>
  <c r="U31" i="43"/>
  <c r="N31" i="43"/>
  <c r="L31" i="43"/>
  <c r="K31" i="43"/>
  <c r="J31" i="43"/>
  <c r="I31" i="43"/>
  <c r="H31" i="43"/>
  <c r="G31" i="43"/>
  <c r="AF30" i="43"/>
  <c r="AC30" i="43"/>
  <c r="AB30" i="43"/>
  <c r="AA30" i="43"/>
  <c r="Z30" i="43"/>
  <c r="Y30" i="43"/>
  <c r="X30" i="43"/>
  <c r="U30" i="43"/>
  <c r="N30" i="43"/>
  <c r="L30" i="43"/>
  <c r="K30" i="43"/>
  <c r="J30" i="43"/>
  <c r="I30" i="43"/>
  <c r="H30" i="43"/>
  <c r="G30" i="43"/>
  <c r="AF29" i="43"/>
  <c r="AC29" i="43"/>
  <c r="AB29" i="43"/>
  <c r="AA29" i="43"/>
  <c r="Z29" i="43"/>
  <c r="Y29" i="43"/>
  <c r="X29" i="43"/>
  <c r="U29" i="43"/>
  <c r="N29" i="43"/>
  <c r="L29" i="43"/>
  <c r="K29" i="43"/>
  <c r="J29" i="43"/>
  <c r="I29" i="43"/>
  <c r="H29" i="43"/>
  <c r="G29" i="43"/>
  <c r="AF28" i="43"/>
  <c r="AC28" i="43"/>
  <c r="AB28" i="43"/>
  <c r="AA28" i="43"/>
  <c r="Z28" i="43"/>
  <c r="Y28" i="43"/>
  <c r="X28" i="43"/>
  <c r="U28" i="43"/>
  <c r="N28" i="43"/>
  <c r="L28" i="43"/>
  <c r="K28" i="43"/>
  <c r="J28" i="43"/>
  <c r="I28" i="43"/>
  <c r="H28" i="43"/>
  <c r="G28" i="43"/>
  <c r="AF27" i="43"/>
  <c r="AC27" i="43"/>
  <c r="AB27" i="43"/>
  <c r="AA27" i="43"/>
  <c r="Z27" i="43"/>
  <c r="Y27" i="43"/>
  <c r="X27" i="43"/>
  <c r="U27" i="43"/>
  <c r="N27" i="43"/>
  <c r="L27" i="43"/>
  <c r="K27" i="43"/>
  <c r="J27" i="43"/>
  <c r="I27" i="43"/>
  <c r="H27" i="43"/>
  <c r="G27" i="43"/>
  <c r="AF26" i="43"/>
  <c r="AE26" i="43"/>
  <c r="U26" i="43"/>
  <c r="AF25" i="43"/>
  <c r="U25" i="43"/>
  <c r="AF6" i="43"/>
  <c r="U6" i="43"/>
  <c r="AF24" i="43"/>
  <c r="U24" i="43"/>
  <c r="AF23" i="43"/>
  <c r="AE23" i="43"/>
  <c r="U23" i="43"/>
  <c r="AF22" i="43"/>
  <c r="AE22" i="43"/>
  <c r="U22" i="43"/>
  <c r="AF21" i="43"/>
  <c r="AE21" i="43"/>
  <c r="U21" i="43"/>
  <c r="AF20" i="43"/>
  <c r="AE20" i="43"/>
  <c r="U20" i="43"/>
  <c r="AF19" i="43"/>
  <c r="AE19" i="43"/>
  <c r="U19" i="43"/>
  <c r="AF18" i="43"/>
  <c r="AE18" i="43"/>
  <c r="U18" i="43"/>
  <c r="AF17" i="43"/>
  <c r="AE17" i="43"/>
  <c r="U17" i="43"/>
  <c r="AF16" i="43"/>
  <c r="AE16" i="43"/>
  <c r="U16" i="43"/>
  <c r="AF15" i="43"/>
  <c r="AE15" i="43"/>
  <c r="U15" i="43"/>
  <c r="AF14" i="43"/>
  <c r="AE14" i="43"/>
  <c r="U14" i="43"/>
  <c r="AF13" i="43"/>
  <c r="AE13" i="43"/>
  <c r="U13" i="43"/>
  <c r="AF12" i="43"/>
  <c r="AE12" i="43"/>
  <c r="U12" i="43"/>
  <c r="AF11" i="43"/>
  <c r="AE11" i="43"/>
  <c r="U11" i="43"/>
  <c r="AF10" i="43"/>
  <c r="AE10" i="43"/>
  <c r="U10" i="43"/>
  <c r="AF9" i="43"/>
  <c r="AE9" i="43"/>
  <c r="U9" i="43"/>
  <c r="AF8" i="43"/>
  <c r="AE8" i="43"/>
  <c r="U8" i="43"/>
  <c r="AF7" i="43"/>
  <c r="AE7" i="43"/>
  <c r="U7" i="43"/>
  <c r="AD27" i="43" l="1"/>
  <c r="AE28" i="43"/>
  <c r="AE24" i="43"/>
  <c r="AE29" i="43"/>
  <c r="AE6" i="43"/>
  <c r="AE33" i="43"/>
  <c r="AE32" i="43"/>
  <c r="AE25" i="43"/>
  <c r="AE30" i="43"/>
  <c r="AE27" i="43"/>
  <c r="AD14" i="43"/>
  <c r="AD31" i="43"/>
  <c r="AD15" i="43"/>
  <c r="AD23" i="43"/>
  <c r="AD26" i="43"/>
  <c r="AD29" i="43"/>
  <c r="AD18" i="43"/>
  <c r="AD16" i="43"/>
  <c r="AD24" i="43"/>
  <c r="AD12" i="43"/>
  <c r="AD20" i="43"/>
  <c r="AD9" i="43"/>
  <c r="AD13" i="43"/>
  <c r="AD21" i="43"/>
  <c r="AD17" i="43"/>
  <c r="AD32" i="43"/>
  <c r="AD10" i="43"/>
  <c r="AD7" i="43"/>
  <c r="AD30" i="43"/>
  <c r="AD33" i="43"/>
  <c r="AD11" i="43"/>
  <c r="AD22" i="43"/>
  <c r="AD6" i="43"/>
  <c r="AD8" i="43"/>
  <c r="AD25" i="43"/>
  <c r="AD28" i="43"/>
  <c r="AD19" i="43"/>
  <c r="AE28" i="33"/>
  <c r="AE27" i="33"/>
  <c r="AE26" i="33"/>
  <c r="AE25" i="33"/>
  <c r="AE24" i="33"/>
  <c r="AE23" i="33"/>
  <c r="AE22" i="33"/>
  <c r="S30" i="25"/>
  <c r="T30" i="25" s="1"/>
  <c r="S29" i="25"/>
  <c r="T29" i="25" s="1"/>
  <c r="S28" i="25"/>
  <c r="T28" i="25" s="1"/>
  <c r="S23" i="25"/>
  <c r="S22" i="25"/>
  <c r="S21" i="25"/>
  <c r="S20" i="25"/>
  <c r="S19" i="25"/>
  <c r="S18" i="25"/>
  <c r="S8" i="25"/>
  <c r="S9" i="25"/>
  <c r="S10" i="25"/>
  <c r="S11" i="25"/>
  <c r="S12" i="25"/>
  <c r="S13" i="25"/>
  <c r="S14" i="25"/>
  <c r="S15" i="25"/>
  <c r="S16" i="25"/>
  <c r="S17" i="25"/>
  <c r="S24" i="25"/>
  <c r="S6" i="25"/>
  <c r="S25" i="25"/>
  <c r="S26" i="25"/>
  <c r="S27" i="25"/>
  <c r="T27" i="25" s="1"/>
  <c r="S31" i="25"/>
  <c r="T31" i="25" s="1"/>
  <c r="S32" i="25"/>
  <c r="T32" i="25" s="1"/>
  <c r="S33" i="25"/>
  <c r="T33" i="25" s="1"/>
  <c r="S7" i="25"/>
  <c r="AF28" i="33"/>
  <c r="AC28" i="33"/>
  <c r="AB28" i="33"/>
  <c r="AA28" i="33"/>
  <c r="Z28" i="33"/>
  <c r="Y28" i="33"/>
  <c r="X28" i="33"/>
  <c r="AF27" i="33"/>
  <c r="AC27" i="33"/>
  <c r="AB27" i="33"/>
  <c r="AA27" i="33"/>
  <c r="Z27" i="33"/>
  <c r="Y27" i="33"/>
  <c r="X27" i="33"/>
  <c r="AF26" i="33"/>
  <c r="AC26" i="33"/>
  <c r="AB26" i="33"/>
  <c r="AA26" i="33"/>
  <c r="Z26" i="33"/>
  <c r="Y26" i="33"/>
  <c r="X26" i="33"/>
  <c r="AF25" i="33"/>
  <c r="AC25" i="33"/>
  <c r="AB25" i="33"/>
  <c r="AA25" i="33"/>
  <c r="Z25" i="33"/>
  <c r="Y25" i="33"/>
  <c r="X25" i="33"/>
  <c r="AD25" i="33" s="1"/>
  <c r="AF24" i="33"/>
  <c r="AC24" i="33"/>
  <c r="AB24" i="33"/>
  <c r="AA24" i="33"/>
  <c r="Z24" i="33"/>
  <c r="Y24" i="33"/>
  <c r="X24" i="33"/>
  <c r="AF23" i="33"/>
  <c r="AC23" i="33"/>
  <c r="AB23" i="33"/>
  <c r="AA23" i="33"/>
  <c r="Z23" i="33"/>
  <c r="Y23" i="33"/>
  <c r="X23" i="33"/>
  <c r="AD23" i="33" s="1"/>
  <c r="AF22" i="33"/>
  <c r="AC22" i="33"/>
  <c r="AB22" i="33"/>
  <c r="AA22" i="33"/>
  <c r="Z22" i="33"/>
  <c r="Y22" i="33"/>
  <c r="X22" i="33"/>
  <c r="AF21" i="33"/>
  <c r="AC21" i="33"/>
  <c r="AB21" i="33"/>
  <c r="AA21" i="33"/>
  <c r="Z21" i="33"/>
  <c r="Y21" i="33"/>
  <c r="X21" i="33"/>
  <c r="AF20" i="33"/>
  <c r="AC20" i="33"/>
  <c r="AB20" i="33"/>
  <c r="AA20" i="33"/>
  <c r="Z20" i="33"/>
  <c r="Y20" i="33"/>
  <c r="X20" i="33"/>
  <c r="AF19" i="33"/>
  <c r="AC19" i="33"/>
  <c r="AB19" i="33"/>
  <c r="AA19" i="33"/>
  <c r="Z19" i="33"/>
  <c r="Y19" i="33"/>
  <c r="X19" i="33"/>
  <c r="AF18" i="33"/>
  <c r="AC18" i="33"/>
  <c r="AB18" i="33"/>
  <c r="AA18" i="33"/>
  <c r="Z18" i="33"/>
  <c r="Y18" i="33"/>
  <c r="X18" i="33"/>
  <c r="AF17" i="33"/>
  <c r="AC17" i="33"/>
  <c r="AB17" i="33"/>
  <c r="AA17" i="33"/>
  <c r="Z17" i="33"/>
  <c r="Y17" i="33"/>
  <c r="X17" i="33"/>
  <c r="AF16" i="33"/>
  <c r="AC16" i="33"/>
  <c r="AB16" i="33"/>
  <c r="AA16" i="33"/>
  <c r="Z16" i="33"/>
  <c r="Y16" i="33"/>
  <c r="X16" i="33"/>
  <c r="AF15" i="33"/>
  <c r="AC15" i="33"/>
  <c r="AB15" i="33"/>
  <c r="AA15" i="33"/>
  <c r="Z15" i="33"/>
  <c r="Y15" i="33"/>
  <c r="X15" i="33"/>
  <c r="AF14" i="33"/>
  <c r="AC14" i="33"/>
  <c r="AB14" i="33"/>
  <c r="AA14" i="33"/>
  <c r="Z14" i="33"/>
  <c r="Y14" i="33"/>
  <c r="X14" i="33"/>
  <c r="AF13" i="33"/>
  <c r="AC13" i="33"/>
  <c r="AB13" i="33"/>
  <c r="AA13" i="33"/>
  <c r="Z13" i="33"/>
  <c r="Y13" i="33"/>
  <c r="X13" i="33"/>
  <c r="AF12" i="33"/>
  <c r="AC12" i="33"/>
  <c r="AB12" i="33"/>
  <c r="AA12" i="33"/>
  <c r="Z12" i="33"/>
  <c r="Y12" i="33"/>
  <c r="X12" i="33"/>
  <c r="AF11" i="33"/>
  <c r="AC11" i="33"/>
  <c r="AB11" i="33"/>
  <c r="AA11" i="33"/>
  <c r="Z11" i="33"/>
  <c r="Y11" i="33"/>
  <c r="X11" i="33"/>
  <c r="AF10" i="33"/>
  <c r="AC10" i="33"/>
  <c r="AB10" i="33"/>
  <c r="AA10" i="33"/>
  <c r="Z10" i="33"/>
  <c r="Y10" i="33"/>
  <c r="X10" i="33"/>
  <c r="AF9" i="33"/>
  <c r="AC9" i="33"/>
  <c r="AB9" i="33"/>
  <c r="AA9" i="33"/>
  <c r="Z9" i="33"/>
  <c r="Y9" i="33"/>
  <c r="X9" i="33"/>
  <c r="AF8" i="33"/>
  <c r="AC8" i="33"/>
  <c r="AB8" i="33"/>
  <c r="AA8" i="33"/>
  <c r="Z8" i="33"/>
  <c r="Y8" i="33"/>
  <c r="X8" i="33"/>
  <c r="AD8" i="33" s="1"/>
  <c r="AF7" i="33"/>
  <c r="AC7" i="33"/>
  <c r="AB7" i="33"/>
  <c r="AA7" i="33"/>
  <c r="Z7" i="33"/>
  <c r="X7" i="33"/>
  <c r="Y7" i="33"/>
  <c r="AF6" i="33"/>
  <c r="AC6" i="33"/>
  <c r="AB6" i="33"/>
  <c r="AA6" i="33"/>
  <c r="Z6" i="33"/>
  <c r="Y6" i="33"/>
  <c r="X6" i="33"/>
  <c r="L28" i="33"/>
  <c r="K28" i="33"/>
  <c r="J28" i="33"/>
  <c r="I28" i="33"/>
  <c r="H28" i="33"/>
  <c r="G28" i="33"/>
  <c r="L27" i="33"/>
  <c r="K27" i="33"/>
  <c r="J27" i="33"/>
  <c r="I27" i="33"/>
  <c r="H27" i="33"/>
  <c r="G27" i="33"/>
  <c r="L26" i="33"/>
  <c r="K26" i="33"/>
  <c r="J26" i="33"/>
  <c r="I26" i="33"/>
  <c r="H26" i="33"/>
  <c r="G26" i="33"/>
  <c r="L25" i="33"/>
  <c r="K25" i="33"/>
  <c r="J25" i="33"/>
  <c r="I25" i="33"/>
  <c r="H25" i="33"/>
  <c r="G25" i="33"/>
  <c r="L24" i="33"/>
  <c r="K24" i="33"/>
  <c r="J24" i="33"/>
  <c r="I24" i="33"/>
  <c r="H24" i="33"/>
  <c r="G24" i="33"/>
  <c r="L23" i="33"/>
  <c r="K23" i="33"/>
  <c r="J23" i="33"/>
  <c r="I23" i="33"/>
  <c r="H23" i="33"/>
  <c r="G23" i="33"/>
  <c r="L22" i="33"/>
  <c r="K22" i="33"/>
  <c r="J22" i="33"/>
  <c r="I22" i="33"/>
  <c r="H22" i="33"/>
  <c r="G22" i="33"/>
  <c r="L21" i="33"/>
  <c r="K21" i="33"/>
  <c r="J21" i="33"/>
  <c r="I21" i="33"/>
  <c r="H21" i="33"/>
  <c r="G21" i="33"/>
  <c r="L20" i="33"/>
  <c r="K20" i="33"/>
  <c r="J20" i="33"/>
  <c r="I20" i="33"/>
  <c r="H20" i="33"/>
  <c r="G20" i="33"/>
  <c r="L19" i="33"/>
  <c r="K19" i="33"/>
  <c r="J19" i="33"/>
  <c r="I19" i="33"/>
  <c r="H19" i="33"/>
  <c r="G19" i="33"/>
  <c r="L18" i="33"/>
  <c r="K18" i="33"/>
  <c r="J18" i="33"/>
  <c r="I18" i="33"/>
  <c r="H18" i="33"/>
  <c r="G18" i="33"/>
  <c r="L17" i="33"/>
  <c r="K17" i="33"/>
  <c r="J17" i="33"/>
  <c r="I17" i="33"/>
  <c r="H17" i="33"/>
  <c r="G17" i="33"/>
  <c r="L16" i="33"/>
  <c r="K16" i="33"/>
  <c r="J16" i="33"/>
  <c r="I16" i="33"/>
  <c r="H16" i="33"/>
  <c r="G16" i="33"/>
  <c r="L15" i="33"/>
  <c r="K15" i="33"/>
  <c r="J15" i="33"/>
  <c r="I15" i="33"/>
  <c r="H15" i="33"/>
  <c r="G15" i="33"/>
  <c r="L14" i="33"/>
  <c r="K14" i="33"/>
  <c r="J14" i="33"/>
  <c r="I14" i="33"/>
  <c r="H14" i="33"/>
  <c r="G14" i="33"/>
  <c r="L13" i="33"/>
  <c r="K13" i="33"/>
  <c r="J13" i="33"/>
  <c r="I13" i="33"/>
  <c r="H13" i="33"/>
  <c r="G13" i="33"/>
  <c r="L12" i="33"/>
  <c r="K12" i="33"/>
  <c r="J12" i="33"/>
  <c r="I12" i="33"/>
  <c r="H12" i="33"/>
  <c r="G12" i="33"/>
  <c r="L11" i="33"/>
  <c r="K11" i="33"/>
  <c r="J11" i="33"/>
  <c r="I11" i="33"/>
  <c r="H11" i="33"/>
  <c r="G11" i="33"/>
  <c r="L10" i="33"/>
  <c r="K10" i="33"/>
  <c r="J10" i="33"/>
  <c r="I10" i="33"/>
  <c r="H10" i="33"/>
  <c r="G10" i="33"/>
  <c r="L9" i="33"/>
  <c r="K9" i="33"/>
  <c r="J9" i="33"/>
  <c r="I9" i="33"/>
  <c r="H9" i="33"/>
  <c r="G9" i="33"/>
  <c r="L8" i="33"/>
  <c r="K8" i="33"/>
  <c r="J8" i="33"/>
  <c r="I8" i="33"/>
  <c r="H8" i="33"/>
  <c r="G8" i="33"/>
  <c r="L7" i="33"/>
  <c r="K7" i="33"/>
  <c r="J7" i="33"/>
  <c r="I7" i="33"/>
  <c r="H7" i="33"/>
  <c r="G7" i="33"/>
  <c r="M7" i="33"/>
  <c r="M8" i="33"/>
  <c r="M9" i="33"/>
  <c r="M10" i="33"/>
  <c r="M11" i="33"/>
  <c r="M12" i="33"/>
  <c r="M13" i="33"/>
  <c r="M14" i="33"/>
  <c r="M15" i="33"/>
  <c r="M16" i="33"/>
  <c r="M17" i="33"/>
  <c r="M18" i="33"/>
  <c r="M19" i="33"/>
  <c r="M20" i="33"/>
  <c r="M21" i="33"/>
  <c r="M22" i="33"/>
  <c r="M23" i="33"/>
  <c r="M24" i="33"/>
  <c r="M25" i="33"/>
  <c r="M26" i="33"/>
  <c r="M27" i="33"/>
  <c r="M28" i="33"/>
  <c r="M6" i="33"/>
  <c r="D7" i="33"/>
  <c r="D8" i="33"/>
  <c r="D9" i="33"/>
  <c r="D10" i="33"/>
  <c r="D11" i="33"/>
  <c r="D12" i="33"/>
  <c r="D13" i="33"/>
  <c r="D14" i="33"/>
  <c r="D15" i="33"/>
  <c r="D16" i="33"/>
  <c r="D17" i="33"/>
  <c r="D18" i="33"/>
  <c r="D19" i="33"/>
  <c r="D20" i="33"/>
  <c r="D21" i="33"/>
  <c r="D22" i="33"/>
  <c r="D23" i="33"/>
  <c r="D24" i="33"/>
  <c r="D25" i="33"/>
  <c r="D26" i="33"/>
  <c r="D27" i="33"/>
  <c r="D28" i="33"/>
  <c r="D6" i="33"/>
  <c r="C7" i="33"/>
  <c r="C8" i="33"/>
  <c r="C9" i="33"/>
  <c r="C10" i="33"/>
  <c r="C11" i="33"/>
  <c r="C12" i="33"/>
  <c r="C13" i="33"/>
  <c r="C14" i="33"/>
  <c r="C15" i="33"/>
  <c r="C16" i="33"/>
  <c r="C17" i="33"/>
  <c r="C18" i="33"/>
  <c r="C19" i="33"/>
  <c r="C20" i="33"/>
  <c r="C21" i="33"/>
  <c r="C22" i="33"/>
  <c r="C23" i="33"/>
  <c r="C24" i="33"/>
  <c r="C25" i="33"/>
  <c r="C26" i="33"/>
  <c r="C27" i="33"/>
  <c r="C28" i="33"/>
  <c r="C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6" i="33"/>
  <c r="U28" i="33"/>
  <c r="N28" i="33"/>
  <c r="U27" i="33"/>
  <c r="N27" i="33"/>
  <c r="U26" i="33"/>
  <c r="N26" i="33"/>
  <c r="U25" i="33"/>
  <c r="N25" i="33"/>
  <c r="U24" i="33"/>
  <c r="N24" i="33"/>
  <c r="U23" i="33"/>
  <c r="N23" i="33"/>
  <c r="U22" i="33"/>
  <c r="N22" i="33"/>
  <c r="U21" i="33"/>
  <c r="N21" i="33"/>
  <c r="U20" i="33"/>
  <c r="N20" i="33"/>
  <c r="U19" i="33"/>
  <c r="N19" i="33"/>
  <c r="U18" i="33"/>
  <c r="N18" i="33"/>
  <c r="U17" i="33"/>
  <c r="N17" i="33"/>
  <c r="U16" i="33"/>
  <c r="N16" i="33"/>
  <c r="U15" i="33"/>
  <c r="N15" i="33"/>
  <c r="U14" i="33"/>
  <c r="N14" i="33"/>
  <c r="U13" i="33"/>
  <c r="N13" i="33"/>
  <c r="U12" i="33"/>
  <c r="N12" i="33"/>
  <c r="U11" i="33"/>
  <c r="N11" i="33"/>
  <c r="U10" i="33"/>
  <c r="N10" i="33"/>
  <c r="U9" i="33"/>
  <c r="N9" i="33"/>
  <c r="U8" i="33"/>
  <c r="N8" i="33"/>
  <c r="U7" i="33"/>
  <c r="N7" i="33"/>
  <c r="U6" i="33"/>
  <c r="L6" i="33"/>
  <c r="K6" i="33"/>
  <c r="J6" i="33"/>
  <c r="I6" i="33"/>
  <c r="H6" i="33"/>
  <c r="G6" i="33"/>
  <c r="AE7" i="33"/>
  <c r="AE21" i="33"/>
  <c r="AE20" i="33"/>
  <c r="AE19" i="33"/>
  <c r="AE18" i="33"/>
  <c r="AE17" i="33"/>
  <c r="AE16" i="33"/>
  <c r="AE15" i="33"/>
  <c r="AE14" i="33"/>
  <c r="AD13" i="33"/>
  <c r="AE13" i="33"/>
  <c r="AE12" i="33"/>
  <c r="AE11" i="33"/>
  <c r="AE10" i="33"/>
  <c r="AE9" i="33"/>
  <c r="AE8" i="33"/>
  <c r="AE6" i="33"/>
  <c r="AD11" i="33" l="1"/>
  <c r="AD26" i="33"/>
  <c r="AD12" i="33"/>
  <c r="AD28" i="33"/>
  <c r="AD15" i="33"/>
  <c r="AD20" i="33"/>
  <c r="AD10" i="33"/>
  <c r="AD9" i="33"/>
  <c r="AD14" i="33"/>
  <c r="AD16" i="33"/>
  <c r="AD19" i="33"/>
  <c r="AD6" i="33"/>
  <c r="AD7" i="33"/>
  <c r="AD27" i="33"/>
  <c r="AD22" i="33"/>
  <c r="AD24" i="33"/>
  <c r="AD17" i="33"/>
  <c r="AD21" i="33"/>
  <c r="AD18" i="33"/>
</calcChain>
</file>

<file path=xl/sharedStrings.xml><?xml version="1.0" encoding="utf-8"?>
<sst xmlns="http://schemas.openxmlformats.org/spreadsheetml/2006/main" count="1561" uniqueCount="469">
  <si>
    <t>日期</t>
    <phoneticPr fontId="3" type="noConversion"/>
  </si>
  <si>
    <t>星期</t>
    <phoneticPr fontId="3" type="noConversion"/>
  </si>
  <si>
    <t>主食</t>
    <phoneticPr fontId="3" type="noConversion"/>
  </si>
  <si>
    <t>主菜</t>
    <phoneticPr fontId="3" type="noConversion"/>
  </si>
  <si>
    <t>副菜</t>
    <phoneticPr fontId="3" type="noConversion"/>
  </si>
  <si>
    <t>湯</t>
    <phoneticPr fontId="3" type="noConversion"/>
  </si>
  <si>
    <t>月</t>
    <phoneticPr fontId="3" type="noConversion"/>
  </si>
  <si>
    <t>日</t>
    <phoneticPr fontId="3" type="noConversion"/>
  </si>
  <si>
    <t>水果</t>
    <phoneticPr fontId="3" type="noConversion"/>
  </si>
  <si>
    <t>營養分析</t>
    <phoneticPr fontId="3" type="noConversion"/>
  </si>
  <si>
    <t>午餐執秘：</t>
    <phoneticPr fontId="3" type="noConversion"/>
  </si>
  <si>
    <t>總務主任：</t>
    <phoneticPr fontId="3" type="noConversion"/>
  </si>
  <si>
    <t>校長：</t>
    <phoneticPr fontId="3" type="noConversion"/>
  </si>
  <si>
    <t>慶豐團膳服務中心</t>
    <phoneticPr fontId="3" type="noConversion"/>
  </si>
  <si>
    <t>TEL:03-9255448</t>
    <phoneticPr fontId="3" type="noConversion"/>
  </si>
  <si>
    <t>FAX:03-9251445</t>
    <phoneticPr fontId="3" type="noConversion"/>
  </si>
  <si>
    <t>青菜</t>
    <phoneticPr fontId="3" type="noConversion"/>
  </si>
  <si>
    <t>TEL：(03)925-5448</t>
    <phoneticPr fontId="3" type="noConversion"/>
  </si>
  <si>
    <t>FAX：(03)925-1445</t>
    <phoneticPr fontId="3" type="noConversion"/>
  </si>
  <si>
    <t>上午點心</t>
    <phoneticPr fontId="3" type="noConversion"/>
  </si>
  <si>
    <t>午餐</t>
    <phoneticPr fontId="3" type="noConversion"/>
  </si>
  <si>
    <t>下午點心</t>
    <phoneticPr fontId="3" type="noConversion"/>
  </si>
  <si>
    <t>熱量     (大卡)</t>
    <phoneticPr fontId="3" type="noConversion"/>
  </si>
  <si>
    <t>奶類 (份)</t>
    <phoneticPr fontId="3" type="noConversion"/>
  </si>
  <si>
    <t>蔬菜類(份)</t>
    <phoneticPr fontId="3" type="noConversion"/>
  </si>
  <si>
    <t>水果類(份)</t>
    <phoneticPr fontId="3" type="noConversion"/>
  </si>
  <si>
    <t>營養師：</t>
    <phoneticPr fontId="3" type="noConversion"/>
  </si>
  <si>
    <t>日</t>
    <phoneticPr fontId="3" type="noConversion"/>
  </si>
  <si>
    <t>熱量     (大卡)</t>
    <phoneticPr fontId="3" type="noConversion"/>
  </si>
  <si>
    <t>蔬菜類(份)</t>
    <phoneticPr fontId="3" type="noConversion"/>
  </si>
  <si>
    <t>水果類(份)</t>
    <phoneticPr fontId="3" type="noConversion"/>
  </si>
  <si>
    <t>奶類
(份)</t>
    <phoneticPr fontId="3" type="noConversion"/>
  </si>
  <si>
    <t>全穀雜糧類(份)</t>
    <phoneticPr fontId="3" type="noConversion"/>
  </si>
  <si>
    <t>豆魚蛋肉類(份)</t>
    <phoneticPr fontId="3" type="noConversion"/>
  </si>
  <si>
    <t>堅果油脂類(份)</t>
    <phoneticPr fontId="3" type="noConversion"/>
  </si>
  <si>
    <t>熱量     (大卡)</t>
  </si>
  <si>
    <t>鈣
(毫克)</t>
    <phoneticPr fontId="3" type="noConversion"/>
  </si>
  <si>
    <t>鈉
(毫克)</t>
    <phoneticPr fontId="3" type="noConversion"/>
  </si>
  <si>
    <t>※本公司依午餐契約供應國產豬雞肉※</t>
    <phoneticPr fontId="3" type="noConversion"/>
  </si>
  <si>
    <t>吃對食物，腸腸開心</t>
    <phoneticPr fontId="3" type="noConversion"/>
  </si>
  <si>
    <t>資料來源：衛生福利部國民健康署https://health99.hpa.gov.tw/article</t>
    <phoneticPr fontId="3" type="noConversion"/>
  </si>
  <si>
    <t>營養師：黎筱涵、方雅茹      食品技師：黎筱涵</t>
    <phoneticPr fontId="3" type="noConversion"/>
  </si>
  <si>
    <t xml:space="preserve">*菜單材料明細請參閱週菜單明細表*    </t>
    <phoneticPr fontId="3" type="noConversion"/>
  </si>
  <si>
    <t xml:space="preserve">營養師：                                                                    午餐秘書：                                                                    總務主任：                                                   校長：                      </t>
    <phoneticPr fontId="3" type="noConversion"/>
  </si>
  <si>
    <t>◎標註為此菜色中食材含有海鮮產品(蝦米、魚..等)。</t>
    <phoneticPr fontId="3" type="noConversion"/>
  </si>
  <si>
    <t>研究指出，肥胖民眾罹患結腸直腸癌相對風險是體重正常者的1-2倍，據國民營養調查資料2013-2014年全台有43%人口體態屬於過重及肥胖。造成過重及肥胖，除了活動量外，飲食具有關鍵性影響力。
吃錯食物，讓你腸感虛弱
(1)紅肉以及加工肉品
(2)酗酒
(3)富含飽和脂肪酸食物
吃對食物，讓你腸保元氣
(1)多選擇植物性食物
植物性食物富含多種營養素，如我們熟知的維生素、礦物質、醣類、膳食纖維以及具有生物效應的植化素，根據研究發現，膳食纖維攝取量與結腸直腸癌罹患風險呈負相關。
(2)鈣與維生素D3
研究發現鈣質在腸道中可以結合次級膽鹽以及游離脂肪酸，促使其排出體外，且可以抑制腸道細胞異常增生，降低腸道腺瘤增長。
(3)魚類
魚類亦是維生素D3優質來源，但其更重要的營養素為多元不飽和脂肪酸，尤其EPA，美國41項研究發現魚類攝取可以減少12%結腸直腸癌罹患風險。</t>
    <phoneticPr fontId="3" type="noConversion"/>
  </si>
  <si>
    <t>慶豐團膳  電話：03-9255448、9252522</t>
    <phoneticPr fontId="3" type="noConversion"/>
  </si>
  <si>
    <t>慶豐團膳電話：03-9255448、9252522</t>
    <phoneticPr fontId="3" type="noConversion"/>
  </si>
  <si>
    <t>※本公司依午餐契約供應國產豬雞肉※</t>
    <phoneticPr fontId="3" type="noConversion"/>
  </si>
  <si>
    <t>慶豐團膳有限公司</t>
    <phoneticPr fontId="3" type="noConversion"/>
  </si>
  <si>
    <t>主任：</t>
    <phoneticPr fontId="3" type="noConversion"/>
  </si>
  <si>
    <t>1.◎標註為此菜色中食材含有海鮮產品(蝦米、魚..等)。</t>
    <phoneticPr fontId="3" type="noConversion"/>
  </si>
  <si>
    <t>2.本菜單含有甲殼類/芒果/花生/牛奶/蛋/堅果/芝麻/含麩質之穀物/大豆/魚類/亞硫酸鹽類等，有上述食物過敏者請詳見明細</t>
    <phoneticPr fontId="3" type="noConversion"/>
  </si>
  <si>
    <t>二</t>
  </si>
  <si>
    <t>紫米飯</t>
  </si>
  <si>
    <t>三杯雞</t>
  </si>
  <si>
    <t>金茸麵筋燒白菜</t>
  </si>
  <si>
    <t>時令青菜</t>
  </si>
  <si>
    <t>◎魚丸湯</t>
  </si>
  <si>
    <t>水果</t>
  </si>
  <si>
    <t>三</t>
  </si>
  <si>
    <t>特餐</t>
  </si>
  <si>
    <t>什錦燴飯</t>
  </si>
  <si>
    <t>香滷雞腿</t>
  </si>
  <si>
    <t>瓠瓜大骨湯</t>
  </si>
  <si>
    <t>鮮奶</t>
  </si>
  <si>
    <t>四</t>
  </si>
  <si>
    <t>糙米飯</t>
  </si>
  <si>
    <t>黑胡椒豬柳</t>
  </si>
  <si>
    <t>螞蟻上樹</t>
  </si>
  <si>
    <t>海芽黃苗豆腐湯</t>
  </si>
  <si>
    <t>五</t>
  </si>
  <si>
    <t>米飯</t>
  </si>
  <si>
    <t>◎韓式泡菜魚丁</t>
  </si>
  <si>
    <t>玉米粒炒蛋</t>
  </si>
  <si>
    <t>綠豆小米湯</t>
  </si>
  <si>
    <t>奶酥麵包</t>
  </si>
  <si>
    <t>一</t>
  </si>
  <si>
    <t>芝麻飯</t>
  </si>
  <si>
    <t>壽喜燒肉片</t>
  </si>
  <si>
    <t>海帶干絲</t>
  </si>
  <si>
    <t>美味鮮菇湯</t>
  </si>
  <si>
    <t>保久乳</t>
  </si>
  <si>
    <t>◎蒲燒鯛</t>
  </si>
  <si>
    <t>普羅旺斯燉鮮蔬</t>
  </si>
  <si>
    <t>酸辣湯</t>
  </si>
  <si>
    <t>皮蛋瘦肉粥</t>
  </si>
  <si>
    <t>鹽酥雞</t>
  </si>
  <si>
    <t>素菜包</t>
  </si>
  <si>
    <t>優酪乳</t>
  </si>
  <si>
    <t>瓜仔肉</t>
  </si>
  <si>
    <t>蛋香扁蒲</t>
  </si>
  <si>
    <t>金茸肉絲湯</t>
  </si>
  <si>
    <t>三杯油豆腐</t>
  </si>
  <si>
    <t>紅蘿蔔炒蛋</t>
  </si>
  <si>
    <t>珍珠冬瓜奶茶</t>
  </si>
  <si>
    <t>海苔</t>
  </si>
  <si>
    <t>鮮菇蠔油雞</t>
  </si>
  <si>
    <t>西魯肉</t>
  </si>
  <si>
    <t>玉米濃湯</t>
  </si>
  <si>
    <t>豆漿</t>
  </si>
  <si>
    <t>蒜泥白肉</t>
  </si>
  <si>
    <t>酢醬干丁</t>
  </si>
  <si>
    <t>蘿蔔大骨湯</t>
  </si>
  <si>
    <t>肉羹飯</t>
  </si>
  <si>
    <t>麥克雞塊</t>
  </si>
  <si>
    <t>銀芽炒豆干</t>
  </si>
  <si>
    <t>◎豆瓣魚丁</t>
  </si>
  <si>
    <t>冬瓜肉片</t>
  </si>
  <si>
    <t>白菜蛋花湯</t>
  </si>
  <si>
    <t>回鍋肉片</t>
  </si>
  <si>
    <t>洋蔥炒蛋</t>
  </si>
  <si>
    <t>白木耳甜湯</t>
  </si>
  <si>
    <t>柳橙汁</t>
  </si>
  <si>
    <t>瓜仔雞</t>
  </si>
  <si>
    <t>咖哩洋蔥肉末</t>
  </si>
  <si>
    <t>海帶結薑絲湯</t>
  </si>
  <si>
    <t>鳳梨咕咾肉</t>
  </si>
  <si>
    <t>黃瓜燴鮮菇</t>
  </si>
  <si>
    <t>味噌豆腐湯</t>
  </si>
  <si>
    <t>奶香白醬筆尖麵</t>
  </si>
  <si>
    <t>◎香酥魚排</t>
  </si>
  <si>
    <t>冬瓜大骨湯</t>
  </si>
  <si>
    <t>香滷肉燥</t>
  </si>
  <si>
    <t>關東煮</t>
  </si>
  <si>
    <t>田園蔬菜湯</t>
  </si>
  <si>
    <t>紅燒肉丁</t>
  </si>
  <si>
    <t>花椰菜炒肉片</t>
  </si>
  <si>
    <t>榨菜肉絲湯</t>
  </si>
  <si>
    <t>帶結滷肉</t>
  </si>
  <si>
    <t>麻婆豆腐</t>
  </si>
  <si>
    <t>黃瓜大骨湯</t>
  </si>
  <si>
    <t>紅麵線</t>
  </si>
  <si>
    <t>無骨香雞排</t>
  </si>
  <si>
    <t>肉包</t>
  </si>
  <si>
    <t>菜單組成 單位:g</t>
    <phoneticPr fontId="3" type="noConversion"/>
  </si>
  <si>
    <t>星期二</t>
  </si>
  <si>
    <t>餐數</t>
  </si>
  <si>
    <t>骨腿丁</t>
  </si>
  <si>
    <t>九層塔</t>
  </si>
  <si>
    <t>蒜仁</t>
  </si>
  <si>
    <t>薑片</t>
  </si>
  <si>
    <t>山東白菜</t>
  </si>
  <si>
    <t>金針菇(QR code)</t>
  </si>
  <si>
    <t>麵泡</t>
  </si>
  <si>
    <t>紅蘿蔔(TAP)</t>
  </si>
  <si>
    <t>乾木耳絲</t>
  </si>
  <si>
    <t>時令青菜(QR Code)</t>
  </si>
  <si>
    <t>蒜碎</t>
  </si>
  <si>
    <t>魚丸(TAP)</t>
  </si>
  <si>
    <t>芹菜(QR code)</t>
  </si>
  <si>
    <t>星期三</t>
  </si>
  <si>
    <t>米</t>
  </si>
  <si>
    <t>肉絲</t>
  </si>
  <si>
    <t>桶筍絲</t>
  </si>
  <si>
    <t>雞蛋</t>
  </si>
  <si>
    <t>玉米粒(CAS)</t>
  </si>
  <si>
    <t>棒棒腿(D5)</t>
  </si>
  <si>
    <t>薑末</t>
  </si>
  <si>
    <t>瓠瓜(QR code)</t>
  </si>
  <si>
    <t>大骨</t>
  </si>
  <si>
    <t>星期四</t>
  </si>
  <si>
    <t>粗肉絲</t>
  </si>
  <si>
    <t>洋蔥(QR code)</t>
  </si>
  <si>
    <t>高麗菜(QR code)</t>
  </si>
  <si>
    <t>冬粉</t>
  </si>
  <si>
    <t>絞肉</t>
  </si>
  <si>
    <t>豆腐(7K)</t>
  </si>
  <si>
    <t>黃豆芽</t>
  </si>
  <si>
    <t>星期五</t>
  </si>
  <si>
    <t>水鯊魚丁(QR code)</t>
  </si>
  <si>
    <t>韓式泡菜</t>
  </si>
  <si>
    <t>綠豆</t>
  </si>
  <si>
    <t>小米</t>
  </si>
  <si>
    <t>星期六</t>
  </si>
  <si>
    <t>星期一</t>
  </si>
  <si>
    <t>肉片</t>
  </si>
  <si>
    <t>豆芽菜(QR code)</t>
  </si>
  <si>
    <t>海帶絲</t>
  </si>
  <si>
    <t>白豆干絲</t>
  </si>
  <si>
    <t>生香菇(QR code)</t>
  </si>
  <si>
    <t>蒲燒鯛(45)</t>
  </si>
  <si>
    <t>米酒</t>
  </si>
  <si>
    <t>南瓜(QR code)</t>
  </si>
  <si>
    <t>青花菜(冷凍)</t>
  </si>
  <si>
    <t>馬鈴薯(QR code)</t>
  </si>
  <si>
    <t>普羅旺斯香料</t>
  </si>
  <si>
    <t>黑胡椒粗粒</t>
  </si>
  <si>
    <t>酸菜粒</t>
  </si>
  <si>
    <t>白米</t>
  </si>
  <si>
    <t>皮蛋(前一天進)</t>
  </si>
  <si>
    <t>雞胸丁</t>
  </si>
  <si>
    <t>素菜包(冷藏)</t>
  </si>
  <si>
    <t>花瓜罐(3kg)</t>
  </si>
  <si>
    <t>紅蔥頭(碎)</t>
  </si>
  <si>
    <t>薑絲</t>
  </si>
  <si>
    <t>三角油豆腐</t>
  </si>
  <si>
    <t>杏鮑菇(頭)(QR code)</t>
  </si>
  <si>
    <t>粉圓</t>
  </si>
  <si>
    <t>二砂糖</t>
  </si>
  <si>
    <t>冬瓜角</t>
  </si>
  <si>
    <t>奶粉</t>
  </si>
  <si>
    <t>玉米醬罐頭</t>
  </si>
  <si>
    <t>蒜泥</t>
  </si>
  <si>
    <t>薑泥</t>
  </si>
  <si>
    <t>豆干丁</t>
  </si>
  <si>
    <t>毛豆仁(TAP)</t>
  </si>
  <si>
    <t>黑豆瓣醬</t>
  </si>
  <si>
    <t>甜麵醬</t>
  </si>
  <si>
    <t>白蘿蔔</t>
  </si>
  <si>
    <t>肉條</t>
  </si>
  <si>
    <t>魚漿</t>
  </si>
  <si>
    <t>豆干切片</t>
  </si>
  <si>
    <t>韭菜(QR code)</t>
  </si>
  <si>
    <t>冬瓜(QR code)</t>
  </si>
  <si>
    <t>大白菜(QR code)</t>
  </si>
  <si>
    <t>豆干片</t>
  </si>
  <si>
    <t>豆豉</t>
  </si>
  <si>
    <t>乾紅棗</t>
  </si>
  <si>
    <t>白木耳(乾)</t>
  </si>
  <si>
    <t>桂圓肉</t>
  </si>
  <si>
    <t>菜單組成 單位:g</t>
    <phoneticPr fontId="3" type="noConversion"/>
  </si>
  <si>
    <t>印度咖哩粉</t>
  </si>
  <si>
    <t>海帶結</t>
  </si>
  <si>
    <t>肉丁</t>
  </si>
  <si>
    <t>洋蔥</t>
  </si>
  <si>
    <t>鳳梨丁罐頭(kg)</t>
  </si>
  <si>
    <t>蕃茄醬</t>
  </si>
  <si>
    <t>大黃瓜(QR code)</t>
  </si>
  <si>
    <t>味噌(十全)</t>
  </si>
  <si>
    <t>海帶芽</t>
  </si>
  <si>
    <t>青蔥</t>
  </si>
  <si>
    <t>筆管麵</t>
  </si>
  <si>
    <t>培根肉片(CAS)</t>
  </si>
  <si>
    <t>魚排(虱目QR code)</t>
  </si>
  <si>
    <t>甜玉米(QR code)</t>
  </si>
  <si>
    <t>甜不辣</t>
  </si>
  <si>
    <t>小四角油豆腐</t>
  </si>
  <si>
    <t>花椰菜(CAS)</t>
  </si>
  <si>
    <t>榨菜絲</t>
  </si>
  <si>
    <t>黑輪</t>
  </si>
  <si>
    <t>香油</t>
  </si>
  <si>
    <t>烹大師鰹魚</t>
  </si>
  <si>
    <t>無骨香雞排(80片)</t>
  </si>
  <si>
    <t>肉包(冷藏)</t>
  </si>
  <si>
    <t>宜蘭縣南澳鄉南澳高中 115學年度第1學期第6週菜單明細表</t>
  </si>
  <si>
    <t>菜單組成 單位:g</t>
    <phoneticPr fontId="3" type="noConversion"/>
  </si>
  <si>
    <t>芹菜</t>
  </si>
  <si>
    <t>雞蛋(個)</t>
  </si>
  <si>
    <t>TEL：(03)925-5448</t>
    <phoneticPr fontId="3" type="noConversion"/>
  </si>
  <si>
    <t>FAX：(03)925-1445</t>
    <phoneticPr fontId="3" type="noConversion"/>
  </si>
  <si>
    <t>日期</t>
    <phoneticPr fontId="3" type="noConversion"/>
  </si>
  <si>
    <t>星期</t>
    <phoneticPr fontId="3" type="noConversion"/>
  </si>
  <si>
    <t>上午點心</t>
    <phoneticPr fontId="3" type="noConversion"/>
  </si>
  <si>
    <t>午餐</t>
    <phoneticPr fontId="3" type="noConversion"/>
  </si>
  <si>
    <t>下午點心</t>
    <phoneticPr fontId="3" type="noConversion"/>
  </si>
  <si>
    <t>全穀雜糧類(份)</t>
    <phoneticPr fontId="3" type="noConversion"/>
  </si>
  <si>
    <t>奶類 (份)</t>
    <phoneticPr fontId="3" type="noConversion"/>
  </si>
  <si>
    <t>豆魚蛋肉類(份)</t>
    <phoneticPr fontId="3" type="noConversion"/>
  </si>
  <si>
    <t>水果類(份)</t>
    <phoneticPr fontId="3" type="noConversion"/>
  </si>
  <si>
    <t>鈉
(毫克)</t>
    <phoneticPr fontId="3" type="noConversion"/>
  </si>
  <si>
    <t>甜心卷和枸杞茶</t>
  </si>
  <si>
    <t>什錦湯麵</t>
  </si>
  <si>
    <t>奶黃包和冬瓜茶</t>
  </si>
  <si>
    <t>粉絲蛋花湯</t>
  </si>
  <si>
    <t>粉圓湯</t>
  </si>
  <si>
    <t>鍋貼和牛奶</t>
  </si>
  <si>
    <t>水煮蛋和枸杞茶</t>
  </si>
  <si>
    <t>芝麻包和紅棗茶</t>
  </si>
  <si>
    <t>燒賣和枸杞茶</t>
  </si>
  <si>
    <t>地瓜湯</t>
  </si>
  <si>
    <t>絲瓜麵線</t>
  </si>
  <si>
    <t>芋饅頭和牛奶</t>
  </si>
  <si>
    <t>珍珠丸子和麥茶</t>
  </si>
  <si>
    <t>肉包和決明子茶</t>
  </si>
  <si>
    <t>鮮菇冬粉煲</t>
  </si>
  <si>
    <t>什錦蛋汁麵線</t>
  </si>
  <si>
    <t>蛋花湯餃</t>
  </si>
  <si>
    <t>餅乾和牛奶</t>
  </si>
  <si>
    <t>黑糖饅頭和牛奶</t>
  </si>
  <si>
    <t>香菇雞蛋湯麵</t>
  </si>
  <si>
    <t>~吃對食物，腸腸開心~</t>
    <phoneticPr fontId="3" type="noConversion"/>
  </si>
  <si>
    <t xml:space="preserve">      研究指出，肥胖民眾罹患結腸直腸癌相對風險是體重正常者的1-2倍，據國民營養調查資料2013-2014年全台有43%人口體態屬於過重及肥胖。造成過重及肥胖，除了活動量外，飲食具有關鍵性影響力。
吃錯食物，讓你腸感虛弱
(1)紅肉以及加工肉品
(2)酗酒
(3)富含飽和脂肪酸食物
吃對食物，讓你腸保元氣
(1)多選擇植物性食物
植物性食物富含多種營養素，如我們熟知的維生素、礦物質、醣類、膳食纖維以及具有生物效應的植化素，根據研究發現，膳食纖維攝取量與結腸直腸癌罹患風險呈負相關。
(2)鈣與維生素D3
研究發現鈣質在腸道中可以結合次級膽鹽以及游離脂肪酸，促使其排出體外，且可以抑制腸道細胞異常增生，降低腸道腺瘤增長。
(3)魚類
魚類亦是維生素D3優質來源，但其更重要的營養素為多元不飽和脂肪酸，尤其EPA，美國41項研究發現魚類攝取可以減少12%結腸直腸癌罹患風險。</t>
    <phoneticPr fontId="3" type="noConversion"/>
  </si>
  <si>
    <t>熱量</t>
  </si>
  <si>
    <t>奶黃包(幼冷藏)</t>
  </si>
  <si>
    <t>水果(幼點心)</t>
  </si>
  <si>
    <t>枸杞(幼)</t>
  </si>
  <si>
    <t>營養口糧(份)</t>
  </si>
  <si>
    <t>冬瓜角(幼)</t>
  </si>
  <si>
    <t>飲食指南份數</t>
  </si>
  <si>
    <t>燒賣(禎祥)</t>
  </si>
  <si>
    <t>決明子(幼)</t>
  </si>
  <si>
    <t>奶粉(幼)</t>
  </si>
  <si>
    <t>全穀雜糧類 2.0份</t>
  </si>
  <si>
    <t>全穀雜糧類 0.0份</t>
  </si>
  <si>
    <t>全穀雜糧類 2.4份</t>
  </si>
  <si>
    <t>全穀雜糧類 0.3份</t>
  </si>
  <si>
    <t>乳品類 0.0份</t>
  </si>
  <si>
    <t>豆魚蛋肉類 0.0份</t>
  </si>
  <si>
    <t>豆魚蛋肉類 0.8份</t>
  </si>
  <si>
    <t>蔬菜類 0.1份</t>
  </si>
  <si>
    <t>蔬菜類 0.0份</t>
  </si>
  <si>
    <t>水果類 0.4份</t>
  </si>
  <si>
    <t>油脂堅果類 0.0份</t>
  </si>
  <si>
    <t>甜心卷(幼冷藏)</t>
  </si>
  <si>
    <t>粉圓(幼)</t>
  </si>
  <si>
    <t>雞蛋2(幼)</t>
  </si>
  <si>
    <t>地瓜</t>
  </si>
  <si>
    <t>黑糖饅頭(幼冷藏)</t>
  </si>
  <si>
    <t>乾紅棗(幼)</t>
  </si>
  <si>
    <t>冬粉(幼)</t>
  </si>
  <si>
    <t>高麗菜(幼)</t>
  </si>
  <si>
    <t>白木耳(幼)</t>
  </si>
  <si>
    <t>肉絲(幼)</t>
  </si>
  <si>
    <t>絞肉(幼)</t>
  </si>
  <si>
    <t>桂圓(幼)</t>
  </si>
  <si>
    <t>雞蛋(幼)</t>
  </si>
  <si>
    <t>生香菇(幼)</t>
  </si>
  <si>
    <t>豆魚蛋肉類 0.3份</t>
  </si>
  <si>
    <t>紅蘿蔔(幼)</t>
  </si>
  <si>
    <t>豆魚蛋肉類 0.2份</t>
  </si>
  <si>
    <t>豆魚蛋肉類 0.1份</t>
  </si>
  <si>
    <t>蔬菜類 0.2份</t>
  </si>
  <si>
    <t>水果類 0.0份</t>
  </si>
  <si>
    <t>乾木耳絲(幼)</t>
  </si>
  <si>
    <t>鈣 15mg</t>
  </si>
  <si>
    <t>鈉 36mg</t>
  </si>
  <si>
    <t>75大卡</t>
  </si>
  <si>
    <t>絲瓜(幼)</t>
  </si>
  <si>
    <t>25大卡</t>
  </si>
  <si>
    <t>白麵線(180g)</t>
  </si>
  <si>
    <t>129大卡</t>
  </si>
  <si>
    <t>乾麵條(280g幼)</t>
  </si>
  <si>
    <t>37大卡</t>
  </si>
  <si>
    <t>麥茶(幼)</t>
  </si>
  <si>
    <t>冷凍熟鍋貼(桂冠)</t>
  </si>
  <si>
    <t>白麵線(幼180g)</t>
  </si>
  <si>
    <t>蒜碎(幼)</t>
  </si>
  <si>
    <t>全穀雜糧類 1.3份</t>
  </si>
  <si>
    <t>蔬菜類 0.3份</t>
  </si>
  <si>
    <t>鈣 83mg</t>
  </si>
  <si>
    <t>鈣 2mg</t>
  </si>
  <si>
    <t>鈣 17mg</t>
  </si>
  <si>
    <t>鈣 14mg</t>
  </si>
  <si>
    <t>鈉 37mg</t>
  </si>
  <si>
    <t>鈉 273mg</t>
  </si>
  <si>
    <t>鈉 322mg</t>
  </si>
  <si>
    <t>鈉 8mg</t>
  </si>
  <si>
    <t>116大卡</t>
  </si>
  <si>
    <t>芋饅頭(幼冷藏)</t>
  </si>
  <si>
    <t>白蘿蔔(幼)</t>
  </si>
  <si>
    <t>豆芽菜(幼)</t>
  </si>
  <si>
    <t>水餃(幼)</t>
  </si>
  <si>
    <t>全穀雜糧類 1.4份</t>
  </si>
  <si>
    <t>蔬菜類 0.5份</t>
  </si>
  <si>
    <t>油脂堅果類 0.3份</t>
  </si>
  <si>
    <t>鈣 34mg</t>
  </si>
  <si>
    <t>芝麻包(幼冷藏)</t>
  </si>
  <si>
    <t>海帶芽(幼)</t>
  </si>
  <si>
    <t>珍珠丸子(幼2粒)</t>
  </si>
  <si>
    <t>油脂堅果類 0.6份</t>
  </si>
  <si>
    <t>鈉 45mg</t>
  </si>
  <si>
    <t>鈉 12mg</t>
  </si>
  <si>
    <t xml:space="preserve">  營養師：                   午餐秘書：                        主任：                       校長：    </t>
    <phoneticPr fontId="3" type="noConversion"/>
  </si>
  <si>
    <t xml:space="preserve">  營養師：                   午餐秘書：                        總務主任：                       校長：    </t>
    <phoneticPr fontId="3" type="noConversion"/>
  </si>
  <si>
    <t>慶豐團膳 電話：03-9255448、9252522</t>
    <phoneticPr fontId="3" type="noConversion"/>
  </si>
  <si>
    <t>慶豐企業社  電話：03-9255448、9252522</t>
  </si>
  <si>
    <t>附幼</t>
    <phoneticPr fontId="3" type="noConversion"/>
  </si>
  <si>
    <t>同素食</t>
    <phoneticPr fontId="3" type="noConversion"/>
  </si>
  <si>
    <t>同素食</t>
    <phoneticPr fontId="3" type="noConversion"/>
  </si>
  <si>
    <t>豬肉絲</t>
    <phoneticPr fontId="3" type="noConversion"/>
  </si>
  <si>
    <t>炸無骨雞排</t>
    <phoneticPr fontId="3" type="noConversion"/>
  </si>
  <si>
    <t>蘋果汁</t>
  </si>
  <si>
    <t>義美保久乳</t>
  </si>
  <si>
    <t>優格</t>
  </si>
  <si>
    <t>副餐</t>
  </si>
  <si>
    <t>燒賣和海帶芽湯</t>
  </si>
  <si>
    <t>水餃和麥茶</t>
  </si>
  <si>
    <t>滑蛋玉米粥</t>
  </si>
  <si>
    <t>香菇雞肉粥</t>
  </si>
  <si>
    <t>茄醬螺旋麵</t>
  </si>
  <si>
    <t>瓠瓜瘦肉粥</t>
  </si>
  <si>
    <t>絞肉玉米粥</t>
  </si>
  <si>
    <t>宜蘭縣南澳鄉金岳國小附設幼兒園 115學年度第1學期第6週附幼菜單明細表</t>
  </si>
  <si>
    <t>菜單組成 單位:g</t>
    <phoneticPr fontId="3" type="noConversion"/>
  </si>
  <si>
    <t>日期</t>
    <phoneticPr fontId="3" type="noConversion"/>
  </si>
  <si>
    <t>星期</t>
    <phoneticPr fontId="3" type="noConversion"/>
  </si>
  <si>
    <t>早點</t>
    <phoneticPr fontId="3" type="noConversion"/>
  </si>
  <si>
    <t>午餐</t>
    <phoneticPr fontId="3" type="noConversion"/>
  </si>
  <si>
    <t>水果</t>
    <phoneticPr fontId="3" type="noConversion"/>
  </si>
  <si>
    <t>午點</t>
    <phoneticPr fontId="3" type="noConversion"/>
  </si>
  <si>
    <t>營養分析</t>
    <phoneticPr fontId="3" type="noConversion"/>
  </si>
  <si>
    <t>月</t>
    <phoneticPr fontId="3" type="noConversion"/>
  </si>
  <si>
    <t>266大卡</t>
  </si>
  <si>
    <t>月</t>
    <phoneticPr fontId="3" type="noConversion"/>
  </si>
  <si>
    <t>螺旋麵(幼)</t>
  </si>
  <si>
    <t>156大卡</t>
  </si>
  <si>
    <t>262大卡</t>
  </si>
  <si>
    <t>315大卡</t>
  </si>
  <si>
    <t>洋蔥(幼)</t>
  </si>
  <si>
    <t>日</t>
    <phoneticPr fontId="3" type="noConversion"/>
  </si>
  <si>
    <t>日</t>
    <phoneticPr fontId="3" type="noConversion"/>
  </si>
  <si>
    <t>全穀雜糧類 3.4份</t>
  </si>
  <si>
    <t>玉米粒(幼)</t>
  </si>
  <si>
    <t>鈣 20mg</t>
  </si>
  <si>
    <t>鈣 8mg</t>
  </si>
  <si>
    <t>鈣 95mg</t>
  </si>
  <si>
    <t>鈉 160mg</t>
  </si>
  <si>
    <t>鈉 201mg</t>
  </si>
  <si>
    <t>322大卡</t>
  </si>
  <si>
    <t>104大卡</t>
  </si>
  <si>
    <t>118大卡</t>
  </si>
  <si>
    <t>98大卡</t>
  </si>
  <si>
    <t>304大卡</t>
  </si>
  <si>
    <t>全穀雜糧類 3.3份</t>
  </si>
  <si>
    <t>全穀雜糧類 0.8份</t>
  </si>
  <si>
    <t>全穀雜糧類 1.5份</t>
  </si>
  <si>
    <t>全穀雜糧類 0.7份</t>
  </si>
  <si>
    <t>鈣 7mg</t>
  </si>
  <si>
    <t>鈣 30mg</t>
  </si>
  <si>
    <t>鈣 102mg</t>
  </si>
  <si>
    <t>鈉 38mg</t>
  </si>
  <si>
    <t>鈉 26mg</t>
  </si>
  <si>
    <t>鈉 7mg</t>
  </si>
  <si>
    <t>鈉 149mg</t>
  </si>
  <si>
    <t>全穀雜糧類 0.9份</t>
  </si>
  <si>
    <t>鈣 4mg</t>
  </si>
  <si>
    <t>鈉 3mg</t>
  </si>
  <si>
    <t>42大卡</t>
  </si>
  <si>
    <t>124大卡</t>
  </si>
  <si>
    <t>314大卡</t>
  </si>
  <si>
    <t>160大卡</t>
  </si>
  <si>
    <t>全穀雜糧類 3.7份</t>
  </si>
  <si>
    <t>豆干丁(幼)</t>
  </si>
  <si>
    <t>全穀雜糧類 1.8份</t>
  </si>
  <si>
    <t>豆魚蛋肉類 1.1份</t>
  </si>
  <si>
    <t>豆魚蛋肉類 1.4份</t>
  </si>
  <si>
    <t>鈣 23mg</t>
  </si>
  <si>
    <t>鈣 104mg</t>
  </si>
  <si>
    <t>鈣 59mg</t>
  </si>
  <si>
    <t>鈉 106mg</t>
  </si>
  <si>
    <t>鈉 219mg</t>
  </si>
  <si>
    <t>鈉 57mg</t>
  </si>
  <si>
    <t>181大卡</t>
  </si>
  <si>
    <t>340大卡</t>
  </si>
  <si>
    <t>瓠瓜(幼)</t>
  </si>
  <si>
    <t>108大卡</t>
  </si>
  <si>
    <t>炸豆包(幼)</t>
  </si>
  <si>
    <t>雞里肌肉</t>
  </si>
  <si>
    <t>全穀雜糧類 3.8份</t>
  </si>
  <si>
    <t>豆魚蛋肉類 0.5份</t>
  </si>
  <si>
    <t>素肉絲(幼)</t>
  </si>
  <si>
    <t>芹菜(幼)</t>
  </si>
  <si>
    <t>鈣 3mg</t>
  </si>
  <si>
    <t>鈣 16mg</t>
  </si>
  <si>
    <t>鈉 35mg</t>
  </si>
  <si>
    <t>鈉 70mg</t>
  </si>
  <si>
    <t>鈉 14mg</t>
  </si>
  <si>
    <t>總務主任：</t>
    <phoneticPr fontId="3" type="noConversion"/>
  </si>
  <si>
    <t>慶豐團膳 電話：03-9255448、9252522</t>
    <phoneticPr fontId="3" type="noConversion"/>
  </si>
  <si>
    <t>校長：</t>
    <phoneticPr fontId="3" type="noConversion"/>
  </si>
  <si>
    <t>6片</t>
    <phoneticPr fontId="3" type="noConversion"/>
  </si>
  <si>
    <t xml:space="preserve">營養師： 陳鈺斯棓.方雅茹.郭家綺                                                                 </t>
    <phoneticPr fontId="3" type="noConversion"/>
  </si>
  <si>
    <t xml:space="preserve"> 幼兒園主任：                                                             </t>
    <phoneticPr fontId="3" type="noConversion"/>
  </si>
  <si>
    <t xml:space="preserve">   營養師：陳鈺斯棓、方雅茹、郭家綺         幼兒園主任：                                     </t>
    <phoneticPr fontId="3" type="noConversion"/>
  </si>
  <si>
    <t>宜蘭縣蘇澳鎮蓬萊國小附設幼兒園  115年09月份附幼菜單</t>
    <phoneticPr fontId="3" type="noConversion"/>
  </si>
  <si>
    <t>宜蘭縣蘇澳鎮蓬萊國小附設幼兒園  115年09月份菜單</t>
    <phoneticPr fontId="3" type="noConversion"/>
  </si>
  <si>
    <t>蓬萊國小附設幼兒園 115學年度第1學期第1週附幼菜單明細表</t>
    <phoneticPr fontId="3" type="noConversion"/>
  </si>
  <si>
    <t>蓬萊國小附設幼兒園 115學年度第1學期第1週菜單明細表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</si>
</sst>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2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name val="微軟正黑體"/>
      <family val="2"/>
      <charset val="136"/>
    </font>
    <font>
      <sz val="28"/>
      <name val="微軟正黑體"/>
      <family val="2"/>
      <charset val="136"/>
    </font>
    <font>
      <sz val="11"/>
      <name val="微軟正黑體"/>
      <family val="2"/>
      <charset val="136"/>
    </font>
    <font>
      <sz val="12"/>
      <name val="新細明體"/>
      <family val="1"/>
      <charset val="136"/>
    </font>
    <font>
      <b/>
      <sz val="18"/>
      <name val="微軟正黑體"/>
      <family val="2"/>
      <charset val="136"/>
    </font>
    <font>
      <sz val="38"/>
      <name val="微軟正黑體"/>
      <family val="2"/>
      <charset val="136"/>
    </font>
    <font>
      <sz val="38"/>
      <name val="新細明體"/>
      <family val="1"/>
      <charset val="136"/>
    </font>
    <font>
      <sz val="18"/>
      <name val="微軟正黑體"/>
      <family val="2"/>
      <charset val="136"/>
    </font>
    <font>
      <b/>
      <sz val="16"/>
      <name val="微軟正黑體"/>
      <family val="2"/>
      <charset val="136"/>
    </font>
    <font>
      <sz val="16"/>
      <name val="微軟正黑體"/>
      <family val="2"/>
      <charset val="136"/>
    </font>
    <font>
      <sz val="24"/>
      <name val="微軟正黑體"/>
      <family val="2"/>
      <charset val="136"/>
    </font>
    <font>
      <sz val="14"/>
      <name val="微軟正黑體"/>
      <family val="2"/>
      <charset val="136"/>
    </font>
    <font>
      <sz val="20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rgb="FF000000"/>
      <name val="Arial"/>
      <family val="2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8"/>
      <name val="微軟正黑體"/>
      <family val="2"/>
      <charset val="136"/>
    </font>
    <font>
      <sz val="18"/>
      <name val="標楷體"/>
      <family val="4"/>
      <charset val="136"/>
    </font>
    <font>
      <b/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>
      <alignment vertical="center"/>
    </xf>
  </cellStyleXfs>
  <cellXfs count="3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 wrapText="1"/>
    </xf>
    <xf numFmtId="0" fontId="5" fillId="0" borderId="5" xfId="2" applyFont="1" applyBorder="1">
      <alignment vertical="center"/>
    </xf>
    <xf numFmtId="0" fontId="2" fillId="0" borderId="6" xfId="0" applyFont="1" applyBorder="1"/>
    <xf numFmtId="0" fontId="8" fillId="0" borderId="7" xfId="0" applyFont="1" applyBorder="1"/>
    <xf numFmtId="0" fontId="5" fillId="0" borderId="1" xfId="2" applyFont="1" applyBorder="1">
      <alignment vertical="center"/>
    </xf>
    <xf numFmtId="0" fontId="7" fillId="0" borderId="8" xfId="2" applyFont="1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>
      <alignment vertical="center"/>
    </xf>
    <xf numFmtId="0" fontId="5" fillId="0" borderId="9" xfId="2" applyFont="1" applyBorder="1">
      <alignment vertical="center"/>
    </xf>
    <xf numFmtId="0" fontId="2" fillId="0" borderId="10" xfId="0" applyFont="1" applyBorder="1" applyAlignment="1">
      <alignment horizontal="center" wrapText="1"/>
    </xf>
    <xf numFmtId="0" fontId="5" fillId="0" borderId="6" xfId="2" applyFont="1" applyBorder="1">
      <alignment vertical="center"/>
    </xf>
    <xf numFmtId="0" fontId="5" fillId="0" borderId="11" xfId="2" applyFont="1" applyBorder="1">
      <alignment vertical="center"/>
    </xf>
    <xf numFmtId="0" fontId="9" fillId="0" borderId="7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0" borderId="1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7" xfId="2" applyFont="1" applyBorder="1">
      <alignment vertical="center"/>
    </xf>
    <xf numFmtId="0" fontId="5" fillId="0" borderId="16" xfId="2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2" fillId="0" borderId="18" xfId="0" applyFont="1" applyBorder="1"/>
    <xf numFmtId="0" fontId="5" fillId="0" borderId="18" xfId="2" applyFont="1" applyBorder="1">
      <alignment vertical="center"/>
    </xf>
    <xf numFmtId="0" fontId="5" fillId="0" borderId="19" xfId="2" applyFont="1" applyBorder="1">
      <alignment vertical="center"/>
    </xf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5" xfId="0" applyFont="1" applyBorder="1" applyAlignment="1">
      <alignment horizontal="left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right"/>
    </xf>
    <xf numFmtId="0" fontId="14" fillId="0" borderId="2" xfId="0" applyFont="1" applyBorder="1" applyAlignment="1">
      <alignment vertical="center" textRotation="255"/>
    </xf>
    <xf numFmtId="0" fontId="14" fillId="0" borderId="20" xfId="0" applyFont="1" applyBorder="1" applyAlignment="1">
      <alignment vertical="center" textRotation="255"/>
    </xf>
    <xf numFmtId="0" fontId="14" fillId="0" borderId="3" xfId="0" applyFont="1" applyBorder="1" applyAlignment="1">
      <alignment vertical="center" textRotation="255"/>
    </xf>
    <xf numFmtId="0" fontId="14" fillId="0" borderId="10" xfId="0" applyFont="1" applyBorder="1" applyAlignment="1">
      <alignment vertical="center" textRotation="255"/>
    </xf>
    <xf numFmtId="0" fontId="16" fillId="0" borderId="21" xfId="0" applyFont="1" applyBorder="1" applyAlignment="1">
      <alignment horizontal="center" vertical="center"/>
    </xf>
    <xf numFmtId="0" fontId="14" fillId="0" borderId="0" xfId="0" applyFont="1"/>
    <xf numFmtId="0" fontId="16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19" xfId="0" applyFont="1" applyBorder="1"/>
    <xf numFmtId="0" fontId="16" fillId="0" borderId="0" xfId="0" applyFont="1"/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19" xfId="0" applyFont="1" applyBorder="1" applyAlignment="1">
      <alignment horizontal="right"/>
    </xf>
    <xf numFmtId="0" fontId="5" fillId="0" borderId="26" xfId="0" applyFont="1" applyBorder="1"/>
    <xf numFmtId="0" fontId="5" fillId="0" borderId="27" xfId="0" applyFont="1" applyBorder="1"/>
    <xf numFmtId="0" fontId="5" fillId="0" borderId="25" xfId="0" applyFont="1" applyBorder="1" applyAlignment="1">
      <alignment horizontal="right"/>
    </xf>
    <xf numFmtId="0" fontId="5" fillId="0" borderId="28" xfId="0" applyFont="1" applyBorder="1"/>
    <xf numFmtId="0" fontId="5" fillId="0" borderId="29" xfId="0" applyFont="1" applyBorder="1" applyAlignment="1">
      <alignment horizontal="right"/>
    </xf>
    <xf numFmtId="0" fontId="5" fillId="0" borderId="30" xfId="0" applyFont="1" applyBorder="1" applyAlignment="1">
      <alignment horizontal="right" vertical="center" shrinkToFit="1"/>
    </xf>
    <xf numFmtId="0" fontId="5" fillId="0" borderId="31" xfId="0" applyFont="1" applyBorder="1"/>
    <xf numFmtId="0" fontId="5" fillId="0" borderId="3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9" xfId="0" applyFont="1" applyBorder="1" applyAlignment="1">
      <alignment horizontal="right"/>
    </xf>
    <xf numFmtId="0" fontId="16" fillId="0" borderId="33" xfId="0" applyFont="1" applyBorder="1"/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right"/>
    </xf>
    <xf numFmtId="0" fontId="5" fillId="0" borderId="14" xfId="0" applyFont="1" applyBorder="1"/>
    <xf numFmtId="0" fontId="5" fillId="0" borderId="14" xfId="0" applyFont="1" applyBorder="1" applyAlignment="1">
      <alignment vertical="top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4" fillId="0" borderId="34" xfId="0" applyFont="1" applyBorder="1" applyAlignment="1">
      <alignment vertical="center" textRotation="255" shrinkToFit="1"/>
    </xf>
    <xf numFmtId="0" fontId="14" fillId="0" borderId="35" xfId="0" applyFont="1" applyBorder="1" applyAlignment="1">
      <alignment vertical="center" textRotation="255" shrinkToFit="1"/>
    </xf>
    <xf numFmtId="0" fontId="5" fillId="0" borderId="30" xfId="0" applyFont="1" applyBorder="1"/>
    <xf numFmtId="0" fontId="5" fillId="0" borderId="31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5" fillId="0" borderId="37" xfId="0" applyFont="1" applyBorder="1" applyAlignment="1">
      <alignment horizontal="right"/>
    </xf>
    <xf numFmtId="0" fontId="5" fillId="0" borderId="38" xfId="0" applyFont="1" applyBorder="1" applyAlignment="1">
      <alignment horizontal="right"/>
    </xf>
    <xf numFmtId="0" fontId="14" fillId="0" borderId="37" xfId="0" applyFont="1" applyBorder="1" applyAlignment="1">
      <alignment vertical="center" textRotation="255" shrinkToFit="1"/>
    </xf>
    <xf numFmtId="0" fontId="14" fillId="0" borderId="36" xfId="0" applyFont="1" applyBorder="1" applyAlignment="1">
      <alignment vertical="center" textRotation="255" shrinkToFit="1"/>
    </xf>
    <xf numFmtId="0" fontId="5" fillId="0" borderId="39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2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25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177" fontId="20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/>
    </xf>
    <xf numFmtId="0" fontId="19" fillId="0" borderId="19" xfId="0" applyFont="1" applyBorder="1"/>
    <xf numFmtId="0" fontId="18" fillId="0" borderId="0" xfId="0" applyFont="1"/>
    <xf numFmtId="0" fontId="19" fillId="0" borderId="11" xfId="0" applyFont="1" applyBorder="1"/>
    <xf numFmtId="0" fontId="19" fillId="0" borderId="42" xfId="0" applyFont="1" applyBorder="1"/>
    <xf numFmtId="0" fontId="19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2" applyFont="1" applyBorder="1" applyAlignment="1">
      <alignment horizontal="center" vertical="center"/>
    </xf>
    <xf numFmtId="0" fontId="23" fillId="0" borderId="9" xfId="2" applyFont="1" applyBorder="1" applyAlignment="1">
      <alignment horizontal="center" vertical="center"/>
    </xf>
    <xf numFmtId="0" fontId="14" fillId="0" borderId="4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40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15" fillId="0" borderId="41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17" fillId="0" borderId="18" xfId="0" applyFont="1" applyBorder="1" applyAlignment="1">
      <alignment horizontal="right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15" fillId="0" borderId="0" xfId="0" applyFont="1" applyAlignment="1">
      <alignment horizontal="right" vertical="center"/>
    </xf>
    <xf numFmtId="0" fontId="15" fillId="0" borderId="0" xfId="0" applyFont="1"/>
    <xf numFmtId="0" fontId="17" fillId="0" borderId="0" xfId="0" applyFont="1" applyAlignment="1">
      <alignment horizontal="right" vertical="center"/>
    </xf>
    <xf numFmtId="0" fontId="16" fillId="0" borderId="15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0" xfId="0" applyFont="1" applyAlignment="1">
      <alignment horizontal="center" shrinkToFit="1"/>
    </xf>
    <xf numFmtId="0" fontId="17" fillId="0" borderId="0" xfId="0" applyFont="1" applyAlignment="1">
      <alignment horizontal="left" shrinkToFit="1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24" fillId="0" borderId="2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vertical="center" textRotation="255"/>
    </xf>
    <xf numFmtId="0" fontId="12" fillId="0" borderId="45" xfId="0" applyFont="1" applyBorder="1" applyAlignment="1">
      <alignment vertical="center" textRotation="255"/>
    </xf>
    <xf numFmtId="0" fontId="12" fillId="0" borderId="16" xfId="0" applyFont="1" applyBorder="1" applyAlignment="1">
      <alignment horizontal="center" vertical="center"/>
    </xf>
    <xf numFmtId="0" fontId="12" fillId="0" borderId="0" xfId="0" applyFont="1"/>
    <xf numFmtId="0" fontId="12" fillId="0" borderId="2" xfId="0" applyFont="1" applyBorder="1" applyAlignment="1">
      <alignment horizontal="center" vertical="center" textRotation="255"/>
    </xf>
    <xf numFmtId="0" fontId="9" fillId="0" borderId="0" xfId="0" applyFont="1" applyAlignment="1">
      <alignment horizontal="right" vertical="center"/>
    </xf>
    <xf numFmtId="0" fontId="9" fillId="0" borderId="22" xfId="0" applyFont="1" applyBorder="1" applyAlignment="1">
      <alignment horizontal="center"/>
    </xf>
    <xf numFmtId="0" fontId="9" fillId="0" borderId="47" xfId="0" applyFont="1" applyBorder="1" applyAlignment="1">
      <alignment horizontal="right" vertical="top" textRotation="180" shrinkToFit="1"/>
    </xf>
    <xf numFmtId="0" fontId="9" fillId="0" borderId="43" xfId="0" applyFont="1" applyBorder="1"/>
    <xf numFmtId="0" fontId="9" fillId="0" borderId="0" xfId="0" applyFont="1"/>
    <xf numFmtId="0" fontId="12" fillId="0" borderId="23" xfId="0" applyFont="1" applyBorder="1" applyAlignment="1">
      <alignment horizontal="center"/>
    </xf>
    <xf numFmtId="0" fontId="12" fillId="0" borderId="2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37" xfId="0" applyFont="1" applyBorder="1" applyAlignment="1">
      <alignment horizontal="right"/>
    </xf>
    <xf numFmtId="0" fontId="12" fillId="0" borderId="37" xfId="0" applyFont="1" applyBorder="1"/>
    <xf numFmtId="0" fontId="12" fillId="0" borderId="17" xfId="0" applyFont="1" applyBorder="1"/>
    <xf numFmtId="0" fontId="12" fillId="0" borderId="27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30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right" vertical="center"/>
    </xf>
    <xf numFmtId="0" fontId="12" fillId="0" borderId="32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 shrinkToFit="1"/>
    </xf>
    <xf numFmtId="0" fontId="12" fillId="0" borderId="15" xfId="0" applyFont="1" applyBorder="1"/>
    <xf numFmtId="0" fontId="12" fillId="0" borderId="36" xfId="0" applyFont="1" applyBorder="1" applyAlignment="1">
      <alignment horizontal="right"/>
    </xf>
    <xf numFmtId="0" fontId="12" fillId="0" borderId="25" xfId="0" applyFont="1" applyBorder="1" applyAlignment="1">
      <alignment horizontal="left" vertical="center"/>
    </xf>
    <xf numFmtId="0" fontId="12" fillId="0" borderId="30" xfId="0" applyFont="1" applyBorder="1" applyAlignment="1">
      <alignment horizontal="center"/>
    </xf>
    <xf numFmtId="0" fontId="12" fillId="0" borderId="15" xfId="0" applyFont="1" applyBorder="1" applyAlignment="1">
      <alignment horizontal="right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/>
    <xf numFmtId="0" fontId="12" fillId="0" borderId="14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177" fontId="5" fillId="0" borderId="1" xfId="0" applyNumberFormat="1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0" fontId="16" fillId="3" borderId="24" xfId="0" applyFont="1" applyFill="1" applyBorder="1" applyAlignment="1">
      <alignment horizontal="left" vertical="center"/>
    </xf>
    <xf numFmtId="0" fontId="17" fillId="0" borderId="4" xfId="2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0" xfId="0" applyFont="1" applyAlignment="1">
      <alignment horizontal="right" vertical="top" textRotation="180" shrinkToFit="1"/>
    </xf>
    <xf numFmtId="0" fontId="12" fillId="0" borderId="15" xfId="0" applyFont="1" applyBorder="1" applyAlignment="1">
      <alignment horizontal="right" vertical="top" textRotation="180" shrinkToFit="1"/>
    </xf>
    <xf numFmtId="0" fontId="15" fillId="0" borderId="0" xfId="0" applyFont="1" applyAlignment="1">
      <alignment horizontal="center" shrinkToFit="1"/>
    </xf>
    <xf numFmtId="0" fontId="12" fillId="0" borderId="44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textRotation="180" shrinkToFit="1"/>
    </xf>
    <xf numFmtId="0" fontId="12" fillId="0" borderId="24" xfId="0" applyFont="1" applyBorder="1" applyAlignment="1">
      <alignment horizontal="center" vertical="center" textRotation="180" shrinkToFit="1"/>
    </xf>
    <xf numFmtId="0" fontId="12" fillId="0" borderId="53" xfId="0" applyFont="1" applyBorder="1" applyAlignment="1">
      <alignment horizontal="center" vertical="center" textRotation="180" shrinkToFit="1"/>
    </xf>
    <xf numFmtId="0" fontId="9" fillId="0" borderId="5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textRotation="255" shrinkToFit="1"/>
    </xf>
    <xf numFmtId="0" fontId="12" fillId="0" borderId="8" xfId="0" applyFont="1" applyBorder="1" applyAlignment="1">
      <alignment horizontal="center" vertical="center" textRotation="255" shrinkToFit="1"/>
    </xf>
    <xf numFmtId="0" fontId="9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top" textRotation="180" shrinkToFit="1"/>
    </xf>
    <xf numFmtId="0" fontId="12" fillId="0" borderId="0" xfId="0" applyFont="1" applyAlignment="1">
      <alignment horizontal="right" vertical="top" textRotation="180" shrinkToFit="1"/>
    </xf>
    <xf numFmtId="0" fontId="12" fillId="0" borderId="15" xfId="0" applyFont="1" applyBorder="1" applyAlignment="1">
      <alignment horizontal="right" vertical="top" textRotation="180" shrinkToFit="1"/>
    </xf>
    <xf numFmtId="0" fontId="9" fillId="0" borderId="49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0" fontId="12" fillId="0" borderId="5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16" xfId="0" applyFont="1" applyBorder="1" applyAlignment="1">
      <alignment horizontal="left" vertical="distributed" wrapText="1"/>
    </xf>
    <xf numFmtId="0" fontId="5" fillId="0" borderId="13" xfId="0" applyFont="1" applyBorder="1" applyAlignment="1">
      <alignment horizontal="left" vertical="distributed" wrapText="1"/>
    </xf>
    <xf numFmtId="0" fontId="5" fillId="0" borderId="14" xfId="0" applyFont="1" applyBorder="1" applyAlignment="1">
      <alignment horizontal="left" vertical="distributed" wrapText="1"/>
    </xf>
    <xf numFmtId="0" fontId="5" fillId="0" borderId="43" xfId="0" applyFont="1" applyBorder="1" applyAlignment="1">
      <alignment horizontal="left" vertical="distributed" wrapText="1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>
      <alignment vertical="center"/>
    </xf>
    <xf numFmtId="0" fontId="8" fillId="0" borderId="0" xfId="2" applyFont="1">
      <alignment vertical="center"/>
    </xf>
    <xf numFmtId="0" fontId="10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21" fillId="0" borderId="0" xfId="2" applyFont="1">
      <alignment vertical="center"/>
    </xf>
    <xf numFmtId="0" fontId="12" fillId="0" borderId="3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15" fillId="0" borderId="6" xfId="2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 textRotation="255" shrinkToFit="1"/>
    </xf>
    <xf numFmtId="0" fontId="14" fillId="0" borderId="19" xfId="0" applyFont="1" applyBorder="1" applyAlignment="1">
      <alignment horizontal="center" vertical="center" textRotation="255" shrinkToFit="1"/>
    </xf>
    <xf numFmtId="0" fontId="14" fillId="0" borderId="45" xfId="0" applyFont="1" applyBorder="1" applyAlignment="1">
      <alignment horizontal="center" vertical="center" textRotation="255" shrinkToFit="1"/>
    </xf>
    <xf numFmtId="0" fontId="14" fillId="0" borderId="18" xfId="0" applyFont="1" applyBorder="1" applyAlignment="1">
      <alignment horizontal="center" vertical="center" textRotation="255" shrinkToFit="1"/>
    </xf>
    <xf numFmtId="0" fontId="14" fillId="0" borderId="44" xfId="0" applyFont="1" applyBorder="1" applyAlignment="1">
      <alignment horizontal="center" vertical="center" textRotation="255" shrinkToFit="1"/>
    </xf>
    <xf numFmtId="0" fontId="14" fillId="0" borderId="24" xfId="0" applyFont="1" applyBorder="1" applyAlignment="1">
      <alignment horizontal="center" vertical="center" textRotation="255" shrinkToFit="1"/>
    </xf>
    <xf numFmtId="0" fontId="14" fillId="0" borderId="32" xfId="0" applyFont="1" applyBorder="1" applyAlignment="1">
      <alignment horizontal="center" vertical="center" textRotation="255" shrinkToFit="1"/>
    </xf>
    <xf numFmtId="0" fontId="14" fillId="0" borderId="23" xfId="0" applyFont="1" applyBorder="1" applyAlignment="1">
      <alignment horizontal="center" vertical="center" textRotation="255" shrinkToFit="1"/>
    </xf>
    <xf numFmtId="0" fontId="14" fillId="0" borderId="8" xfId="0" applyFont="1" applyBorder="1" applyAlignment="1">
      <alignment horizontal="center" vertical="center" textRotation="255" shrinkToFit="1"/>
    </xf>
    <xf numFmtId="0" fontId="14" fillId="0" borderId="45" xfId="0" applyFont="1" applyBorder="1" applyAlignment="1">
      <alignment horizontal="center" vertical="center" textRotation="180" shrinkToFit="1"/>
    </xf>
    <xf numFmtId="0" fontId="14" fillId="0" borderId="18" xfId="0" applyFont="1" applyBorder="1" applyAlignment="1">
      <alignment horizontal="center" vertical="center" textRotation="180" shrinkToFit="1"/>
    </xf>
    <xf numFmtId="0" fontId="14" fillId="0" borderId="4" xfId="0" applyFont="1" applyBorder="1" applyAlignment="1">
      <alignment horizontal="center" vertical="center" textRotation="180" shrinkToFit="1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4" fillId="0" borderId="43" xfId="0" applyFont="1" applyBorder="1" applyAlignment="1">
      <alignment horizontal="right" vertical="center" textRotation="255" shrinkToFit="1"/>
    </xf>
    <xf numFmtId="0" fontId="14" fillId="0" borderId="37" xfId="0" applyFont="1" applyBorder="1" applyAlignment="1">
      <alignment horizontal="right" vertical="center" textRotation="255" shrinkToFit="1"/>
    </xf>
    <xf numFmtId="0" fontId="14" fillId="0" borderId="36" xfId="0" applyFont="1" applyBorder="1" applyAlignment="1">
      <alignment horizontal="right" vertical="center" textRotation="255" shrinkToFit="1"/>
    </xf>
    <xf numFmtId="0" fontId="14" fillId="0" borderId="44" xfId="0" applyFont="1" applyBorder="1" applyAlignment="1">
      <alignment horizontal="right" vertical="center" textRotation="255" shrinkToFit="1"/>
    </xf>
    <xf numFmtId="0" fontId="14" fillId="0" borderId="24" xfId="0" applyFont="1" applyBorder="1" applyAlignment="1">
      <alignment horizontal="right" vertical="center" textRotation="255" shrinkToFit="1"/>
    </xf>
    <xf numFmtId="0" fontId="14" fillId="0" borderId="32" xfId="0" applyFont="1" applyBorder="1" applyAlignment="1">
      <alignment horizontal="right" vertical="center" textRotation="255" shrinkToFit="1"/>
    </xf>
    <xf numFmtId="0" fontId="5" fillId="0" borderId="0" xfId="0" applyFont="1" applyAlignment="1">
      <alignment horizontal="center"/>
    </xf>
    <xf numFmtId="0" fontId="14" fillId="0" borderId="43" xfId="0" applyFont="1" applyBorder="1" applyAlignment="1">
      <alignment horizontal="center" vertical="center" textRotation="255" shrinkToFit="1"/>
    </xf>
    <xf numFmtId="0" fontId="14" fillId="0" borderId="37" xfId="0" applyFont="1" applyBorder="1" applyAlignment="1">
      <alignment horizontal="center" vertical="center" textRotation="255" shrinkToFi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_附幼點心菜單100年10月份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44450</xdr:colOff>
      <xdr:row>0</xdr:row>
      <xdr:rowOff>44450</xdr:rowOff>
    </xdr:from>
    <xdr:to>
      <xdr:col>18</xdr:col>
      <xdr:colOff>215900</xdr:colOff>
      <xdr:row>3</xdr:row>
      <xdr:rowOff>152400</xdr:rowOff>
    </xdr:to>
    <xdr:pic>
      <xdr:nvPicPr>
        <xdr:cNvPr id="1814" name="圖片 2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" y="44450"/>
          <a:ext cx="6223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44450</xdr:colOff>
      <xdr:row>1</xdr:row>
      <xdr:rowOff>12700</xdr:rowOff>
    </xdr:from>
    <xdr:to>
      <xdr:col>28</xdr:col>
      <xdr:colOff>95250</xdr:colOff>
      <xdr:row>3</xdr:row>
      <xdr:rowOff>203200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6250" y="69850"/>
          <a:ext cx="622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esktop/&#33756;&#21934;/8-9&#26376;&#38283;&#23416;&#33756;&#21934;/&#37329;&#23731;&#38468;&#24188;11509&#33756;&#21934;&#26126;&#32048;&#34920;.xls" TargetMode="External"/><Relationship Id="rId1" Type="http://schemas.openxmlformats.org/officeDocument/2006/relationships/externalLinkPath" Target="/Desktop/&#33756;&#21934;/8-9&#26376;&#38283;&#23416;&#33756;&#21934;/&#37329;&#23731;&#38468;&#24188;11509&#33756;&#21934;&#26126;&#32048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s2\&#32178;&#36335;&#33459;&#37168;shared%20doc\Desktop\&#33756;&#21934;\8-9&#26376;&#38283;&#23416;&#33756;&#21934;\0820&#36681;&#27284;\&#34028;&#33802;&#38468;&#24188;11509&#33756;&#21934;&#26126;&#32048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葷月菜單"/>
      <sheetName val="素月菜單"/>
      <sheetName val="附幼菜單"/>
      <sheetName val="附幼菜單(素)"/>
      <sheetName val="附幼素菜單"/>
      <sheetName val="葷食明細表"/>
      <sheetName val="素食明細表"/>
      <sheetName val="附幼明細表"/>
      <sheetName val="附幼明細表(素)"/>
      <sheetName val="午餐工作週誌(葷)"/>
      <sheetName val="午餐工作週誌(素) "/>
      <sheetName val="請款明細表(學生)"/>
      <sheetName val="請款明細表(教職員)"/>
      <sheetName val="葷意見表"/>
      <sheetName val="素意見表"/>
      <sheetName val="中心溫度表(日誌用)"/>
      <sheetName val="廚餘紀錄表(日誌用)"/>
    </sheetNames>
    <sheetDataSet>
      <sheetData sheetId="0">
        <row r="6">
          <cell r="D6" t="str">
            <v>芝麻飯</v>
          </cell>
          <cell r="E6" t="str">
            <v>紅燒肉丁</v>
          </cell>
          <cell r="F6" t="str">
            <v>花椰菜炒肉片</v>
          </cell>
          <cell r="G6" t="str">
            <v>時令青菜</v>
          </cell>
          <cell r="I6" t="str">
            <v>榨菜肉絲湯</v>
          </cell>
        </row>
        <row r="7">
          <cell r="D7" t="str">
            <v>紫米飯</v>
          </cell>
          <cell r="E7" t="str">
            <v>三杯雞</v>
          </cell>
          <cell r="F7" t="str">
            <v>金茸麵筋燒白菜</v>
          </cell>
          <cell r="G7" t="str">
            <v>時令青菜</v>
          </cell>
          <cell r="I7" t="str">
            <v>◎魚丸湯</v>
          </cell>
        </row>
        <row r="8">
          <cell r="D8" t="str">
            <v>特餐</v>
          </cell>
          <cell r="E8" t="str">
            <v>什錦燴飯</v>
          </cell>
          <cell r="F8" t="str">
            <v>香滷雞腿</v>
          </cell>
          <cell r="G8" t="str">
            <v>時令青菜</v>
          </cell>
          <cell r="I8" t="str">
            <v>瓠瓜大骨湯</v>
          </cell>
        </row>
        <row r="9">
          <cell r="D9" t="str">
            <v>糙米飯</v>
          </cell>
          <cell r="E9" t="str">
            <v>黑胡椒豬柳</v>
          </cell>
          <cell r="F9" t="str">
            <v>螞蟻上樹</v>
          </cell>
          <cell r="G9" t="str">
            <v>時令青菜</v>
          </cell>
          <cell r="I9" t="str">
            <v>海芽黃苗豆腐湯</v>
          </cell>
        </row>
        <row r="10">
          <cell r="D10" t="str">
            <v>米飯</v>
          </cell>
          <cell r="E10" t="str">
            <v>◎韓式泡菜魚丁</v>
          </cell>
          <cell r="F10" t="str">
            <v>玉米粒炒蛋</v>
          </cell>
          <cell r="G10" t="str">
            <v>時令青菜</v>
          </cell>
          <cell r="I10" t="str">
            <v>綠豆小米湯</v>
          </cell>
          <cell r="J10" t="str">
            <v>水果</v>
          </cell>
        </row>
        <row r="11">
          <cell r="D11" t="str">
            <v>芝麻飯</v>
          </cell>
          <cell r="E11" t="str">
            <v>壽喜燒肉片</v>
          </cell>
          <cell r="F11" t="str">
            <v>海帶干絲</v>
          </cell>
          <cell r="G11" t="str">
            <v>時令青菜</v>
          </cell>
          <cell r="I11" t="str">
            <v>美味鮮菇湯</v>
          </cell>
          <cell r="J11" t="str">
            <v>水果</v>
          </cell>
        </row>
        <row r="12">
          <cell r="D12" t="str">
            <v>紫米飯</v>
          </cell>
          <cell r="E12" t="str">
            <v>◎蒲燒鯛</v>
          </cell>
          <cell r="F12" t="str">
            <v>普羅旺斯燉鮮蔬</v>
          </cell>
          <cell r="G12" t="str">
            <v>時令青菜</v>
          </cell>
          <cell r="I12" t="str">
            <v>酸辣湯</v>
          </cell>
        </row>
        <row r="13">
          <cell r="D13" t="str">
            <v>特餐</v>
          </cell>
          <cell r="E13" t="str">
            <v>皮蛋瘦肉粥</v>
          </cell>
          <cell r="F13" t="str">
            <v>鹽酥雞</v>
          </cell>
          <cell r="G13" t="str">
            <v>時令青菜</v>
          </cell>
          <cell r="I13" t="str">
            <v>素菜包</v>
          </cell>
        </row>
        <row r="14">
          <cell r="D14" t="str">
            <v>糙米飯</v>
          </cell>
          <cell r="E14" t="str">
            <v>瓜仔肉</v>
          </cell>
          <cell r="F14" t="str">
            <v>蛋香扁蒲</v>
          </cell>
          <cell r="G14" t="str">
            <v>時令青菜</v>
          </cell>
          <cell r="I14" t="str">
            <v>金茸肉絲湯</v>
          </cell>
        </row>
        <row r="15">
          <cell r="D15" t="str">
            <v>米飯</v>
          </cell>
          <cell r="E15" t="str">
            <v>三杯油豆腐</v>
          </cell>
          <cell r="F15" t="str">
            <v>紅蘿蔔炒蛋</v>
          </cell>
          <cell r="G15" t="str">
            <v>時令青菜</v>
          </cell>
          <cell r="I15" t="str">
            <v>珍珠冬瓜奶茶</v>
          </cell>
          <cell r="J15" t="str">
            <v>水果</v>
          </cell>
        </row>
        <row r="16">
          <cell r="D16" t="str">
            <v>芝麻飯</v>
          </cell>
          <cell r="E16" t="str">
            <v>鮮菇蠔油雞</v>
          </cell>
          <cell r="F16" t="str">
            <v>西魯肉</v>
          </cell>
          <cell r="G16" t="str">
            <v>時令青菜</v>
          </cell>
          <cell r="I16" t="str">
            <v>玉米濃湯</v>
          </cell>
          <cell r="J16" t="str">
            <v>水果</v>
          </cell>
        </row>
        <row r="17">
          <cell r="D17" t="str">
            <v>糙米飯</v>
          </cell>
          <cell r="E17" t="str">
            <v>蒜泥白肉</v>
          </cell>
          <cell r="F17" t="str">
            <v>酢醬干丁</v>
          </cell>
          <cell r="G17" t="str">
            <v>時令青菜</v>
          </cell>
          <cell r="I17" t="str">
            <v>蘿蔔大骨湯</v>
          </cell>
          <cell r="J17" t="str">
            <v>豆漿</v>
          </cell>
        </row>
        <row r="22">
          <cell r="D22" t="str">
            <v>紫米飯</v>
          </cell>
          <cell r="E22" t="str">
            <v>鳳梨咕咾肉</v>
          </cell>
          <cell r="F22" t="str">
            <v>黃瓜燴鮮菇</v>
          </cell>
          <cell r="G22" t="str">
            <v>時令青菜</v>
          </cell>
          <cell r="I22" t="str">
            <v>味噌豆腐湯</v>
          </cell>
        </row>
        <row r="23">
          <cell r="D23" t="str">
            <v>特餐</v>
          </cell>
          <cell r="E23" t="str">
            <v>奶香白醬筆尖麵</v>
          </cell>
          <cell r="F23" t="str">
            <v>◎香酥魚排</v>
          </cell>
          <cell r="G23" t="str">
            <v>時令青菜</v>
          </cell>
          <cell r="I23" t="str">
            <v>冬瓜大骨湯</v>
          </cell>
        </row>
        <row r="24">
          <cell r="D24" t="str">
            <v>糙米飯</v>
          </cell>
          <cell r="E24" t="str">
            <v>香滷肉燥</v>
          </cell>
          <cell r="F24" t="str">
            <v>關東煮</v>
          </cell>
          <cell r="G24" t="str">
            <v>時令青菜</v>
          </cell>
          <cell r="I24" t="str">
            <v>田園蔬菜湯</v>
          </cell>
        </row>
        <row r="25">
          <cell r="D25" t="str">
            <v>米飯</v>
          </cell>
          <cell r="E25" t="str">
            <v>帶結滷肉</v>
          </cell>
          <cell r="F25" t="str">
            <v>麻婆豆腐</v>
          </cell>
          <cell r="G25" t="str">
            <v>時令青菜</v>
          </cell>
          <cell r="I25" t="str">
            <v>黃瓜大骨湯</v>
          </cell>
        </row>
        <row r="26">
          <cell r="D26" t="str">
            <v>特餐</v>
          </cell>
          <cell r="E26" t="str">
            <v>紅麵線</v>
          </cell>
          <cell r="F26" t="str">
            <v>無骨香雞排</v>
          </cell>
          <cell r="G26" t="str">
            <v>時令青菜</v>
          </cell>
          <cell r="I26" t="str">
            <v>肉包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葷月菜單"/>
      <sheetName val="素月菜單"/>
      <sheetName val="附幼菜單"/>
      <sheetName val="附幼素菜單"/>
      <sheetName val="葷食明細表"/>
      <sheetName val="素食明細表"/>
      <sheetName val="附幼明細表"/>
      <sheetName val="午餐工作週誌(葷)"/>
      <sheetName val="午餐工作週誌(素) "/>
      <sheetName val="請款明細表(學生)"/>
      <sheetName val="請款明細表(教職員)"/>
      <sheetName val="葷意見表"/>
      <sheetName val="素意見表"/>
      <sheetName val="中心溫度表(日誌用)"/>
      <sheetName val="廚餘紀錄表(日誌用)"/>
    </sheetNames>
    <sheetDataSet>
      <sheetData sheetId="0">
        <row r="6">
          <cell r="D6" t="str">
            <v>芝麻飯</v>
          </cell>
          <cell r="T6">
            <v>88</v>
          </cell>
          <cell r="U6">
            <v>357</v>
          </cell>
        </row>
        <row r="7">
          <cell r="T7">
            <v>72</v>
          </cell>
          <cell r="U7">
            <v>249</v>
          </cell>
        </row>
        <row r="8">
          <cell r="T8">
            <v>61</v>
          </cell>
          <cell r="U8">
            <v>161</v>
          </cell>
        </row>
        <row r="9">
          <cell r="T9">
            <v>117</v>
          </cell>
          <cell r="U9">
            <v>48</v>
          </cell>
        </row>
        <row r="10">
          <cell r="T10">
            <v>86</v>
          </cell>
          <cell r="U10">
            <v>168</v>
          </cell>
        </row>
        <row r="11">
          <cell r="T11">
            <v>204</v>
          </cell>
          <cell r="U11">
            <v>210</v>
          </cell>
        </row>
        <row r="12">
          <cell r="T12">
            <v>101</v>
          </cell>
          <cell r="U12">
            <v>155</v>
          </cell>
        </row>
        <row r="13">
          <cell r="T13">
            <v>78</v>
          </cell>
          <cell r="U13">
            <v>374</v>
          </cell>
        </row>
        <row r="14">
          <cell r="T14">
            <v>68</v>
          </cell>
          <cell r="U14">
            <v>214</v>
          </cell>
        </row>
        <row r="15">
          <cell r="T15">
            <v>186</v>
          </cell>
          <cell r="U15">
            <v>111</v>
          </cell>
        </row>
        <row r="16">
          <cell r="T16">
            <v>91</v>
          </cell>
          <cell r="U16">
            <v>133</v>
          </cell>
        </row>
        <row r="17">
          <cell r="T17">
            <v>236</v>
          </cell>
          <cell r="U17">
            <v>147</v>
          </cell>
        </row>
        <row r="22">
          <cell r="T22">
            <v>106</v>
          </cell>
          <cell r="U22">
            <v>111</v>
          </cell>
        </row>
        <row r="23">
          <cell r="T23">
            <v>83</v>
          </cell>
          <cell r="U23">
            <v>384</v>
          </cell>
        </row>
        <row r="24">
          <cell r="T24">
            <v>151</v>
          </cell>
          <cell r="U24">
            <v>139</v>
          </cell>
        </row>
        <row r="25">
          <cell r="T25">
            <v>150</v>
          </cell>
          <cell r="U25">
            <v>106</v>
          </cell>
        </row>
        <row r="26">
          <cell r="T26">
            <v>62</v>
          </cell>
          <cell r="U26">
            <v>497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7"/>
  <sheetViews>
    <sheetView showZeros="0" tabSelected="1" zoomScale="55" zoomScaleNormal="55" zoomScaleSheetLayoutView="55" workbookViewId="0">
      <selection activeCell="B1" sqref="B1:U38"/>
    </sheetView>
  </sheetViews>
  <sheetFormatPr defaultColWidth="9" defaultRowHeight="15.75" x14ac:dyDescent="0.25"/>
  <cols>
    <col min="1" max="1" width="0.875" style="28" customWidth="1"/>
    <col min="2" max="3" width="11.5" style="34" customWidth="1"/>
    <col min="4" max="4" width="23.5" style="34" customWidth="1"/>
    <col min="5" max="6" width="35.625" style="34" customWidth="1"/>
    <col min="7" max="7" width="22.625" style="34" customWidth="1"/>
    <col min="8" max="8" width="0.5" style="34" hidden="1" customWidth="1"/>
    <col min="9" max="9" width="35.875" style="34" customWidth="1"/>
    <col min="10" max="10" width="19.75" style="34" customWidth="1"/>
    <col min="11" max="11" width="11.375" style="34" customWidth="1"/>
    <col min="12" max="12" width="10.5" style="28" hidden="1" customWidth="1"/>
    <col min="13" max="21" width="6.5" style="34" customWidth="1"/>
    <col min="22" max="16384" width="9" style="28"/>
  </cols>
  <sheetData>
    <row r="1" spans="2:21" ht="10.5" customHeight="1" x14ac:dyDescent="0.25"/>
    <row r="2" spans="2:21" ht="18" customHeight="1" x14ac:dyDescent="0.25">
      <c r="B2" s="232" t="s">
        <v>49</v>
      </c>
      <c r="C2" s="231"/>
      <c r="D2" s="231"/>
      <c r="E2" s="230" t="s">
        <v>466</v>
      </c>
      <c r="F2" s="230"/>
      <c r="G2" s="230"/>
      <c r="H2" s="230"/>
      <c r="I2" s="230"/>
      <c r="J2" s="230"/>
      <c r="K2" s="231"/>
      <c r="L2" s="231"/>
      <c r="M2" s="231"/>
      <c r="N2" s="231"/>
      <c r="O2" s="231"/>
      <c r="P2" s="231"/>
    </row>
    <row r="3" spans="2:21" ht="18" customHeight="1" x14ac:dyDescent="0.25">
      <c r="B3" s="232" t="s">
        <v>14</v>
      </c>
      <c r="C3" s="232"/>
      <c r="D3" s="232"/>
      <c r="E3" s="230"/>
      <c r="F3" s="230"/>
      <c r="G3" s="230"/>
      <c r="H3" s="230"/>
      <c r="I3" s="230"/>
      <c r="J3" s="230"/>
      <c r="K3" s="231"/>
      <c r="L3" s="231"/>
      <c r="M3" s="231"/>
      <c r="N3" s="231"/>
      <c r="O3" s="231"/>
      <c r="P3" s="231"/>
    </row>
    <row r="4" spans="2:21" ht="18" customHeight="1" thickBot="1" x14ac:dyDescent="0.3">
      <c r="B4" s="232" t="s">
        <v>15</v>
      </c>
      <c r="C4" s="231"/>
      <c r="D4" s="231"/>
      <c r="E4" s="230"/>
      <c r="F4" s="230"/>
      <c r="G4" s="230"/>
      <c r="H4" s="230"/>
      <c r="I4" s="230"/>
      <c r="J4" s="230"/>
      <c r="K4" s="231"/>
      <c r="L4" s="231"/>
      <c r="M4" s="231"/>
      <c r="N4" s="231"/>
      <c r="O4" s="231"/>
      <c r="P4" s="231"/>
    </row>
    <row r="5" spans="2:21" ht="43.5" customHeight="1" thickBot="1" x14ac:dyDescent="0.3">
      <c r="B5" s="107" t="s">
        <v>0</v>
      </c>
      <c r="C5" s="108" t="s">
        <v>1</v>
      </c>
      <c r="D5" s="108" t="s">
        <v>2</v>
      </c>
      <c r="E5" s="108" t="s">
        <v>3</v>
      </c>
      <c r="F5" s="108" t="s">
        <v>4</v>
      </c>
      <c r="G5" s="108" t="s">
        <v>16</v>
      </c>
      <c r="H5" s="108"/>
      <c r="I5" s="108" t="s">
        <v>5</v>
      </c>
      <c r="J5" s="108" t="s">
        <v>8</v>
      </c>
      <c r="K5" s="108" t="s">
        <v>367</v>
      </c>
      <c r="L5" s="40" t="s">
        <v>28</v>
      </c>
      <c r="M5" s="91" t="s">
        <v>32</v>
      </c>
      <c r="N5" s="91" t="s">
        <v>31</v>
      </c>
      <c r="O5" s="91" t="s">
        <v>33</v>
      </c>
      <c r="P5" s="91" t="s">
        <v>29</v>
      </c>
      <c r="Q5" s="91" t="s">
        <v>30</v>
      </c>
      <c r="R5" s="91" t="s">
        <v>34</v>
      </c>
      <c r="S5" s="91" t="s">
        <v>35</v>
      </c>
      <c r="T5" s="91" t="s">
        <v>36</v>
      </c>
      <c r="U5" s="92" t="s">
        <v>37</v>
      </c>
    </row>
    <row r="6" spans="2:21" ht="31.9" customHeight="1" x14ac:dyDescent="0.25">
      <c r="B6" s="95">
        <v>31</v>
      </c>
      <c r="C6" s="96" t="s">
        <v>77</v>
      </c>
      <c r="D6" s="96" t="s">
        <v>78</v>
      </c>
      <c r="E6" s="96" t="s">
        <v>126</v>
      </c>
      <c r="F6" s="96" t="s">
        <v>127</v>
      </c>
      <c r="G6" s="96" t="s">
        <v>57</v>
      </c>
      <c r="H6" s="96"/>
      <c r="I6" s="96" t="s">
        <v>128</v>
      </c>
      <c r="J6" s="94" t="s">
        <v>59</v>
      </c>
      <c r="K6" s="94" t="s">
        <v>59</v>
      </c>
      <c r="L6" s="42">
        <v>420</v>
      </c>
      <c r="M6" s="1">
        <v>5.3</v>
      </c>
      <c r="N6" s="1">
        <v>0</v>
      </c>
      <c r="O6" s="197">
        <v>2.02</v>
      </c>
      <c r="P6" s="197">
        <v>2.2999999999999998</v>
      </c>
      <c r="Q6" s="1">
        <v>1</v>
      </c>
      <c r="R6" s="1">
        <v>2.5</v>
      </c>
      <c r="S6" s="106">
        <f>(M6*70)+(N6*120)+(O6*75)+(P6*25)+(Q6*60)+(R6*45)</f>
        <v>752.5</v>
      </c>
      <c r="T6" s="1">
        <v>128</v>
      </c>
      <c r="U6" s="116">
        <v>511</v>
      </c>
    </row>
    <row r="7" spans="2:21" ht="32.1" customHeight="1" x14ac:dyDescent="0.25">
      <c r="B7" s="93">
        <v>1</v>
      </c>
      <c r="C7" s="94" t="s">
        <v>53</v>
      </c>
      <c r="D7" s="94" t="s">
        <v>54</v>
      </c>
      <c r="E7" s="94" t="s">
        <v>55</v>
      </c>
      <c r="F7" s="94" t="s">
        <v>56</v>
      </c>
      <c r="G7" s="94" t="s">
        <v>57</v>
      </c>
      <c r="H7" s="94"/>
      <c r="I7" s="94" t="s">
        <v>58</v>
      </c>
      <c r="J7" s="94" t="s">
        <v>375</v>
      </c>
      <c r="K7" s="94"/>
      <c r="L7" s="41">
        <v>548</v>
      </c>
      <c r="M7" s="106">
        <v>5.5</v>
      </c>
      <c r="N7" s="105">
        <v>0</v>
      </c>
      <c r="O7" s="198">
        <v>2.9133333333333336</v>
      </c>
      <c r="P7" s="198">
        <v>1.7</v>
      </c>
      <c r="Q7" s="106"/>
      <c r="R7" s="106">
        <v>2.8</v>
      </c>
      <c r="S7" s="106">
        <f>(M7*70)+(N7*120)+(O7*75)+(P7*25)+(Q7*60)+(R7*45)</f>
        <v>772</v>
      </c>
      <c r="T7" s="106">
        <v>103</v>
      </c>
      <c r="U7" s="115">
        <v>359</v>
      </c>
    </row>
    <row r="8" spans="2:21" ht="32.1" customHeight="1" x14ac:dyDescent="0.25">
      <c r="B8" s="95">
        <v>2</v>
      </c>
      <c r="C8" s="96" t="s">
        <v>60</v>
      </c>
      <c r="D8" s="96" t="s">
        <v>61</v>
      </c>
      <c r="E8" s="96" t="s">
        <v>62</v>
      </c>
      <c r="F8" s="96" t="s">
        <v>63</v>
      </c>
      <c r="G8" s="96" t="s">
        <v>57</v>
      </c>
      <c r="H8" s="96"/>
      <c r="I8" s="96" t="s">
        <v>64</v>
      </c>
      <c r="J8" s="96" t="s">
        <v>89</v>
      </c>
      <c r="K8" s="96"/>
      <c r="L8" s="42">
        <v>425</v>
      </c>
      <c r="M8" s="1">
        <v>5.2</v>
      </c>
      <c r="N8" s="105">
        <v>0.5</v>
      </c>
      <c r="O8" s="197">
        <v>2.9566934966174507</v>
      </c>
      <c r="P8" s="197">
        <v>1.6950000000000001</v>
      </c>
      <c r="Q8" s="1">
        <v>0</v>
      </c>
      <c r="R8" s="1">
        <v>2.7</v>
      </c>
      <c r="S8" s="106">
        <f t="shared" ref="S8:S33" si="0">(M8*70)+(N8*120)+(O8*75)+(P8*25)+(Q8*60)+(R8*45)</f>
        <v>809.62701224630882</v>
      </c>
      <c r="T8" s="1">
        <v>226</v>
      </c>
      <c r="U8" s="116">
        <v>232</v>
      </c>
    </row>
    <row r="9" spans="2:21" ht="32.1" customHeight="1" x14ac:dyDescent="0.25">
      <c r="B9" s="95">
        <v>3</v>
      </c>
      <c r="C9" s="96" t="s">
        <v>66</v>
      </c>
      <c r="D9" s="96" t="s">
        <v>67</v>
      </c>
      <c r="E9" s="96" t="s">
        <v>68</v>
      </c>
      <c r="F9" s="96" t="s">
        <v>69</v>
      </c>
      <c r="G9" s="96" t="s">
        <v>57</v>
      </c>
      <c r="H9" s="96"/>
      <c r="I9" s="96" t="s">
        <v>70</v>
      </c>
      <c r="J9" s="96" t="s">
        <v>375</v>
      </c>
      <c r="K9" s="96"/>
      <c r="L9" s="42">
        <v>558</v>
      </c>
      <c r="M9" s="1">
        <v>5.8</v>
      </c>
      <c r="N9" s="105">
        <v>0</v>
      </c>
      <c r="O9" s="197">
        <v>2.503392857142857</v>
      </c>
      <c r="P9" s="197">
        <v>2.1</v>
      </c>
      <c r="Q9" s="1"/>
      <c r="R9" s="1">
        <v>2.6</v>
      </c>
      <c r="S9" s="106">
        <f t="shared" si="0"/>
        <v>763.25446428571422</v>
      </c>
      <c r="T9" s="1">
        <v>167</v>
      </c>
      <c r="U9" s="116">
        <v>67</v>
      </c>
    </row>
    <row r="10" spans="2:21" ht="32.1" customHeight="1" x14ac:dyDescent="0.25">
      <c r="B10" s="95">
        <v>4</v>
      </c>
      <c r="C10" s="96" t="s">
        <v>71</v>
      </c>
      <c r="D10" s="96" t="s">
        <v>72</v>
      </c>
      <c r="E10" s="96" t="s">
        <v>73</v>
      </c>
      <c r="F10" s="96" t="s">
        <v>74</v>
      </c>
      <c r="G10" s="96" t="s">
        <v>57</v>
      </c>
      <c r="H10" s="96"/>
      <c r="I10" s="96" t="s">
        <v>75</v>
      </c>
      <c r="J10" s="94" t="s">
        <v>59</v>
      </c>
      <c r="K10" s="96" t="s">
        <v>59</v>
      </c>
      <c r="L10" s="42">
        <v>849</v>
      </c>
      <c r="M10" s="1">
        <v>6.1</v>
      </c>
      <c r="N10" s="105">
        <v>0</v>
      </c>
      <c r="O10" s="197">
        <v>2.8941724941724942</v>
      </c>
      <c r="P10" s="197">
        <v>1.54</v>
      </c>
      <c r="Q10" s="1">
        <v>1</v>
      </c>
      <c r="R10" s="1">
        <v>2.5</v>
      </c>
      <c r="S10" s="106">
        <f t="shared" si="0"/>
        <v>855.06293706293707</v>
      </c>
      <c r="T10" s="1">
        <v>142</v>
      </c>
      <c r="U10" s="116">
        <v>379</v>
      </c>
    </row>
    <row r="11" spans="2:21" ht="32.1" customHeight="1" x14ac:dyDescent="0.25">
      <c r="B11" s="95">
        <v>7</v>
      </c>
      <c r="C11" s="96" t="s">
        <v>77</v>
      </c>
      <c r="D11" s="96" t="s">
        <v>78</v>
      </c>
      <c r="E11" s="96" t="s">
        <v>79</v>
      </c>
      <c r="F11" s="96" t="s">
        <v>80</v>
      </c>
      <c r="G11" s="96" t="s">
        <v>57</v>
      </c>
      <c r="H11" s="96"/>
      <c r="I11" s="96" t="s">
        <v>81</v>
      </c>
      <c r="J11" s="94" t="s">
        <v>59</v>
      </c>
      <c r="K11" s="96" t="s">
        <v>59</v>
      </c>
      <c r="L11" s="42">
        <v>560</v>
      </c>
      <c r="M11" s="1">
        <v>5.5</v>
      </c>
      <c r="N11" s="105"/>
      <c r="O11" s="197">
        <v>2.2142857142857144</v>
      </c>
      <c r="P11" s="197">
        <v>2.0049999999999999</v>
      </c>
      <c r="Q11" s="1">
        <v>1</v>
      </c>
      <c r="R11" s="1">
        <v>2.5</v>
      </c>
      <c r="S11" s="106">
        <f t="shared" si="0"/>
        <v>773.69642857142856</v>
      </c>
      <c r="T11" s="1">
        <v>482</v>
      </c>
      <c r="U11" s="116">
        <v>444</v>
      </c>
    </row>
    <row r="12" spans="2:21" ht="32.1" customHeight="1" x14ac:dyDescent="0.25">
      <c r="B12" s="95">
        <v>8</v>
      </c>
      <c r="C12" s="96" t="s">
        <v>53</v>
      </c>
      <c r="D12" s="96" t="s">
        <v>54</v>
      </c>
      <c r="E12" s="96" t="s">
        <v>83</v>
      </c>
      <c r="F12" s="96" t="s">
        <v>84</v>
      </c>
      <c r="G12" s="96" t="s">
        <v>57</v>
      </c>
      <c r="H12" s="96"/>
      <c r="I12" s="96" t="s">
        <v>85</v>
      </c>
      <c r="J12" s="96" t="s">
        <v>375</v>
      </c>
      <c r="L12" s="42">
        <v>524</v>
      </c>
      <c r="M12" s="1">
        <v>6.2</v>
      </c>
      <c r="N12" s="105">
        <v>0</v>
      </c>
      <c r="O12" s="197">
        <v>2.1496590909090911</v>
      </c>
      <c r="P12" s="197">
        <v>1.5840000000000003</v>
      </c>
      <c r="Q12" s="1"/>
      <c r="R12" s="1">
        <v>2.5</v>
      </c>
      <c r="S12" s="106">
        <f t="shared" si="0"/>
        <v>747.32443181818189</v>
      </c>
      <c r="T12" s="1">
        <v>144</v>
      </c>
      <c r="U12" s="116">
        <v>207</v>
      </c>
    </row>
    <row r="13" spans="2:21" ht="31.9" customHeight="1" x14ac:dyDescent="0.25">
      <c r="B13" s="95">
        <v>9</v>
      </c>
      <c r="C13" s="96" t="s">
        <v>60</v>
      </c>
      <c r="D13" s="96" t="s">
        <v>61</v>
      </c>
      <c r="E13" s="96" t="s">
        <v>86</v>
      </c>
      <c r="F13" s="96" t="s">
        <v>87</v>
      </c>
      <c r="G13" s="96" t="s">
        <v>57</v>
      </c>
      <c r="H13" s="96"/>
      <c r="I13" s="96" t="s">
        <v>88</v>
      </c>
      <c r="J13" s="96" t="s">
        <v>65</v>
      </c>
      <c r="K13" s="96"/>
      <c r="L13" s="42">
        <v>857</v>
      </c>
      <c r="M13" s="1">
        <v>5.8</v>
      </c>
      <c r="N13" s="105">
        <v>0.5</v>
      </c>
      <c r="O13" s="197">
        <v>2.6288204945739193</v>
      </c>
      <c r="P13" s="197">
        <v>1.55</v>
      </c>
      <c r="Q13" s="1">
        <v>0</v>
      </c>
      <c r="R13" s="1">
        <v>3</v>
      </c>
      <c r="S13" s="106">
        <f t="shared" si="0"/>
        <v>836.91153709304399</v>
      </c>
      <c r="T13" s="1">
        <v>181</v>
      </c>
      <c r="U13" s="116">
        <v>494</v>
      </c>
    </row>
    <row r="14" spans="2:21" ht="31.9" customHeight="1" x14ac:dyDescent="0.25">
      <c r="B14" s="95">
        <v>10</v>
      </c>
      <c r="C14" s="96" t="s">
        <v>66</v>
      </c>
      <c r="D14" s="96" t="s">
        <v>67</v>
      </c>
      <c r="E14" s="96" t="s">
        <v>90</v>
      </c>
      <c r="F14" s="96" t="s">
        <v>91</v>
      </c>
      <c r="G14" s="96" t="s">
        <v>57</v>
      </c>
      <c r="H14" s="96"/>
      <c r="I14" s="96" t="s">
        <v>92</v>
      </c>
      <c r="J14" s="96" t="s">
        <v>375</v>
      </c>
      <c r="L14" s="42">
        <v>642</v>
      </c>
      <c r="M14" s="1">
        <v>5.5</v>
      </c>
      <c r="N14" s="105">
        <v>0</v>
      </c>
      <c r="O14" s="197">
        <v>2.2103896103896101</v>
      </c>
      <c r="P14" s="197">
        <v>2.1580000000000004</v>
      </c>
      <c r="Q14" s="1"/>
      <c r="R14" s="1">
        <v>2.7</v>
      </c>
      <c r="S14" s="106">
        <f t="shared" si="0"/>
        <v>726.22922077922078</v>
      </c>
      <c r="T14" s="1">
        <v>98</v>
      </c>
      <c r="U14" s="116">
        <v>328</v>
      </c>
    </row>
    <row r="15" spans="2:21" ht="31.9" customHeight="1" x14ac:dyDescent="0.25">
      <c r="B15" s="95">
        <v>11</v>
      </c>
      <c r="C15" s="96" t="s">
        <v>71</v>
      </c>
      <c r="D15" s="96" t="s">
        <v>72</v>
      </c>
      <c r="E15" s="96" t="s">
        <v>93</v>
      </c>
      <c r="F15" s="96" t="s">
        <v>94</v>
      </c>
      <c r="G15" s="96" t="s">
        <v>57</v>
      </c>
      <c r="H15" s="96"/>
      <c r="I15" s="96" t="s">
        <v>95</v>
      </c>
      <c r="J15" s="94" t="s">
        <v>59</v>
      </c>
      <c r="K15" s="96" t="s">
        <v>59</v>
      </c>
      <c r="L15" s="42">
        <v>619</v>
      </c>
      <c r="M15" s="1">
        <v>5.7</v>
      </c>
      <c r="N15" s="105">
        <v>0</v>
      </c>
      <c r="O15" s="197">
        <v>2.1818181818181817</v>
      </c>
      <c r="P15" s="197">
        <v>1.55</v>
      </c>
      <c r="Q15" s="1">
        <v>1</v>
      </c>
      <c r="R15" s="1">
        <v>2.5</v>
      </c>
      <c r="S15" s="106">
        <f t="shared" si="0"/>
        <v>773.88636363636363</v>
      </c>
      <c r="T15" s="1">
        <v>273</v>
      </c>
      <c r="U15" s="116">
        <v>163</v>
      </c>
    </row>
    <row r="16" spans="2:21" ht="31.9" customHeight="1" x14ac:dyDescent="0.25">
      <c r="B16" s="95">
        <v>14</v>
      </c>
      <c r="C16" s="96" t="s">
        <v>77</v>
      </c>
      <c r="D16" s="96" t="s">
        <v>78</v>
      </c>
      <c r="E16" s="96" t="s">
        <v>97</v>
      </c>
      <c r="F16" s="96" t="s">
        <v>98</v>
      </c>
      <c r="G16" s="96" t="s">
        <v>57</v>
      </c>
      <c r="H16" s="96"/>
      <c r="I16" s="96" t="s">
        <v>99</v>
      </c>
      <c r="J16" s="96" t="s">
        <v>59</v>
      </c>
      <c r="K16" s="96" t="s">
        <v>59</v>
      </c>
      <c r="L16" s="42">
        <v>470</v>
      </c>
      <c r="M16" s="1">
        <v>5.8</v>
      </c>
      <c r="N16" s="105">
        <v>0</v>
      </c>
      <c r="O16" s="197">
        <v>2.3389610389610387</v>
      </c>
      <c r="P16" s="197">
        <v>1.56</v>
      </c>
      <c r="Q16" s="1">
        <v>1</v>
      </c>
      <c r="R16" s="1">
        <v>2.5</v>
      </c>
      <c r="S16" s="106">
        <f t="shared" si="0"/>
        <v>792.92207792207796</v>
      </c>
      <c r="T16" s="1">
        <v>130</v>
      </c>
      <c r="U16" s="116">
        <v>195</v>
      </c>
    </row>
    <row r="17" spans="2:21" ht="31.9" customHeight="1" x14ac:dyDescent="0.25">
      <c r="B17" s="95">
        <v>15</v>
      </c>
      <c r="C17" s="96" t="s">
        <v>53</v>
      </c>
      <c r="D17" s="96" t="s">
        <v>67</v>
      </c>
      <c r="E17" s="96" t="s">
        <v>101</v>
      </c>
      <c r="F17" s="96" t="s">
        <v>102</v>
      </c>
      <c r="G17" s="96" t="s">
        <v>57</v>
      </c>
      <c r="H17" s="96"/>
      <c r="I17" s="96" t="s">
        <v>103</v>
      </c>
      <c r="J17" s="96" t="s">
        <v>100</v>
      </c>
      <c r="K17" s="96" t="s">
        <v>100</v>
      </c>
      <c r="L17" s="42">
        <v>534</v>
      </c>
      <c r="M17" s="1">
        <v>5.3</v>
      </c>
      <c r="N17" s="105">
        <v>0</v>
      </c>
      <c r="O17" s="197">
        <v>2.9114285714285715</v>
      </c>
      <c r="P17" s="197">
        <v>1.5270000000000001</v>
      </c>
      <c r="Q17" s="1"/>
      <c r="R17" s="1">
        <v>2.7</v>
      </c>
      <c r="S17" s="106">
        <f t="shared" si="0"/>
        <v>749.03214285714284</v>
      </c>
      <c r="T17" s="1">
        <v>348</v>
      </c>
      <c r="U17" s="116">
        <v>216</v>
      </c>
    </row>
    <row r="18" spans="2:21" ht="31.9" customHeight="1" x14ac:dyDescent="0.25">
      <c r="B18" s="95">
        <v>16</v>
      </c>
      <c r="C18" s="96" t="s">
        <v>60</v>
      </c>
      <c r="D18" s="96" t="s">
        <v>61</v>
      </c>
      <c r="E18" s="96" t="s">
        <v>104</v>
      </c>
      <c r="F18" s="96" t="s">
        <v>105</v>
      </c>
      <c r="G18" s="96" t="s">
        <v>57</v>
      </c>
      <c r="H18" s="96"/>
      <c r="I18" s="96" t="s">
        <v>106</v>
      </c>
      <c r="J18" s="96" t="s">
        <v>89</v>
      </c>
      <c r="K18" s="96" t="s">
        <v>89</v>
      </c>
      <c r="L18" s="42">
        <v>723</v>
      </c>
      <c r="M18" s="1">
        <v>5.5</v>
      </c>
      <c r="N18" s="105">
        <v>0.5</v>
      </c>
      <c r="O18" s="197">
        <v>2.8909090909090907</v>
      </c>
      <c r="P18" s="197">
        <v>1.548</v>
      </c>
      <c r="Q18" s="1">
        <v>0</v>
      </c>
      <c r="R18" s="1">
        <v>3</v>
      </c>
      <c r="S18" s="106">
        <f>(M18*70)+(N18*120)+(O18*75)+(P18*25)+(Q18*60)+(R18*45)</f>
        <v>835.5181818181818</v>
      </c>
      <c r="T18" s="1">
        <v>402</v>
      </c>
      <c r="U18" s="116">
        <v>506</v>
      </c>
    </row>
    <row r="19" spans="2:21" ht="31.9" customHeight="1" x14ac:dyDescent="0.25">
      <c r="B19" s="95">
        <v>17</v>
      </c>
      <c r="C19" s="96" t="s">
        <v>66</v>
      </c>
      <c r="D19" s="96" t="s">
        <v>54</v>
      </c>
      <c r="E19" s="96" t="s">
        <v>107</v>
      </c>
      <c r="F19" s="96" t="s">
        <v>108</v>
      </c>
      <c r="G19" s="96" t="s">
        <v>57</v>
      </c>
      <c r="H19" s="96"/>
      <c r="I19" s="96" t="s">
        <v>109</v>
      </c>
      <c r="J19" s="96" t="s">
        <v>375</v>
      </c>
      <c r="L19" s="42">
        <v>517</v>
      </c>
      <c r="M19" s="1">
        <v>5.6</v>
      </c>
      <c r="N19" s="105">
        <v>0</v>
      </c>
      <c r="O19" s="197">
        <v>2.8</v>
      </c>
      <c r="P19" s="197">
        <v>2.4079999999999999</v>
      </c>
      <c r="Q19" s="1"/>
      <c r="R19" s="1">
        <v>2.6</v>
      </c>
      <c r="S19" s="106">
        <f>(M19*70)+(N19*120)+(O19*75)+(P19*25)+(Q19*60)+(R19*45)</f>
        <v>779.2</v>
      </c>
      <c r="T19" s="1">
        <v>137</v>
      </c>
      <c r="U19" s="116">
        <v>197</v>
      </c>
    </row>
    <row r="20" spans="2:21" ht="31.9" customHeight="1" x14ac:dyDescent="0.25">
      <c r="B20" s="95">
        <v>18</v>
      </c>
      <c r="C20" s="96" t="s">
        <v>71</v>
      </c>
      <c r="D20" s="96" t="s">
        <v>72</v>
      </c>
      <c r="E20" s="96" t="s">
        <v>110</v>
      </c>
      <c r="F20" s="96" t="s">
        <v>111</v>
      </c>
      <c r="G20" s="96" t="s">
        <v>57</v>
      </c>
      <c r="H20" s="96"/>
      <c r="I20" s="96" t="s">
        <v>112</v>
      </c>
      <c r="J20" s="94" t="s">
        <v>59</v>
      </c>
      <c r="K20" s="96" t="s">
        <v>59</v>
      </c>
      <c r="L20" s="42">
        <v>644</v>
      </c>
      <c r="M20" s="1">
        <v>5.5</v>
      </c>
      <c r="N20" s="105">
        <v>0</v>
      </c>
      <c r="O20" s="197">
        <v>2.8025974025974025</v>
      </c>
      <c r="P20" s="197">
        <v>1.5150000000000001</v>
      </c>
      <c r="Q20" s="1">
        <v>1</v>
      </c>
      <c r="R20" s="1">
        <v>2.6</v>
      </c>
      <c r="S20" s="106">
        <f>(M20*70)+(N20*120)+(O20*75)+(P20*25)+(Q20*60)+(R20*45)</f>
        <v>810.06980519480521</v>
      </c>
      <c r="T20" s="1">
        <v>124</v>
      </c>
      <c r="U20" s="116">
        <v>431</v>
      </c>
    </row>
    <row r="21" spans="2:21" ht="31.9" customHeight="1" x14ac:dyDescent="0.25">
      <c r="B21" s="95">
        <v>21</v>
      </c>
      <c r="C21" s="96" t="s">
        <v>77</v>
      </c>
      <c r="D21" s="96" t="s">
        <v>78</v>
      </c>
      <c r="E21" s="96" t="s">
        <v>114</v>
      </c>
      <c r="F21" s="96" t="s">
        <v>115</v>
      </c>
      <c r="G21" s="96" t="s">
        <v>57</v>
      </c>
      <c r="H21" s="96"/>
      <c r="I21" s="96" t="s">
        <v>116</v>
      </c>
      <c r="J21" s="94" t="s">
        <v>59</v>
      </c>
      <c r="K21" s="96" t="s">
        <v>59</v>
      </c>
      <c r="L21" s="42">
        <v>525</v>
      </c>
      <c r="M21" s="1">
        <v>5.6</v>
      </c>
      <c r="N21" s="1"/>
      <c r="O21" s="197">
        <v>2.34</v>
      </c>
      <c r="P21" s="197">
        <v>1.5610000000000002</v>
      </c>
      <c r="Q21" s="1">
        <v>1</v>
      </c>
      <c r="R21" s="1">
        <v>2.6</v>
      </c>
      <c r="S21" s="106">
        <f>(M21*70)+(N21*120)+(O21*75)+(P21*25)+(Q21*60)+(R21*45)</f>
        <v>783.52499999999998</v>
      </c>
      <c r="T21" s="1">
        <v>165</v>
      </c>
      <c r="U21" s="116">
        <v>421</v>
      </c>
    </row>
    <row r="22" spans="2:21" ht="31.9" customHeight="1" x14ac:dyDescent="0.25">
      <c r="B22" s="95">
        <v>22</v>
      </c>
      <c r="C22" s="96" t="s">
        <v>53</v>
      </c>
      <c r="D22" s="96" t="s">
        <v>54</v>
      </c>
      <c r="E22" s="96" t="s">
        <v>117</v>
      </c>
      <c r="F22" s="96" t="s">
        <v>118</v>
      </c>
      <c r="G22" s="96" t="s">
        <v>57</v>
      </c>
      <c r="H22" s="96"/>
      <c r="I22" s="96" t="s">
        <v>119</v>
      </c>
      <c r="J22" s="96" t="s">
        <v>375</v>
      </c>
      <c r="L22" s="42">
        <v>524</v>
      </c>
      <c r="M22" s="1">
        <v>5.5</v>
      </c>
      <c r="N22" s="1">
        <v>0</v>
      </c>
      <c r="O22" s="197">
        <v>2.5660714285714286</v>
      </c>
      <c r="P22" s="197">
        <v>1.9650000000000001</v>
      </c>
      <c r="Q22" s="1"/>
      <c r="R22" s="1">
        <v>2.5</v>
      </c>
      <c r="S22" s="106">
        <f>(M22*70)+(N22*120)+(O22*75)+(P22*25)+(Q22*60)+(R22*45)</f>
        <v>739.08035714285711</v>
      </c>
      <c r="T22" s="1">
        <v>151</v>
      </c>
      <c r="U22" s="116">
        <v>160</v>
      </c>
    </row>
    <row r="23" spans="2:21" ht="31.9" customHeight="1" x14ac:dyDescent="0.25">
      <c r="B23" s="95">
        <v>23</v>
      </c>
      <c r="C23" s="96" t="s">
        <v>60</v>
      </c>
      <c r="D23" s="96" t="s">
        <v>61</v>
      </c>
      <c r="E23" s="96" t="s">
        <v>120</v>
      </c>
      <c r="F23" s="96" t="s">
        <v>121</v>
      </c>
      <c r="G23" s="96" t="s">
        <v>57</v>
      </c>
      <c r="H23" s="96"/>
      <c r="I23" s="96" t="s">
        <v>122</v>
      </c>
      <c r="J23" s="96" t="s">
        <v>65</v>
      </c>
      <c r="K23" s="96"/>
      <c r="L23" s="42">
        <v>657</v>
      </c>
      <c r="M23" s="1">
        <v>5.3</v>
      </c>
      <c r="N23" s="1">
        <v>0.5</v>
      </c>
      <c r="O23" s="197">
        <v>2.217857142857143</v>
      </c>
      <c r="P23" s="197">
        <v>1.9139999999999999</v>
      </c>
      <c r="Q23" s="1">
        <v>0</v>
      </c>
      <c r="R23" s="1">
        <v>3</v>
      </c>
      <c r="S23" s="106">
        <f t="shared" si="0"/>
        <v>780.1892857142858</v>
      </c>
      <c r="T23" s="1">
        <v>200</v>
      </c>
      <c r="U23" s="116">
        <v>461</v>
      </c>
    </row>
    <row r="24" spans="2:21" ht="31.9" customHeight="1" x14ac:dyDescent="0.25">
      <c r="B24" s="95">
        <v>24</v>
      </c>
      <c r="C24" s="96" t="s">
        <v>66</v>
      </c>
      <c r="D24" s="96" t="s">
        <v>67</v>
      </c>
      <c r="E24" s="96" t="s">
        <v>123</v>
      </c>
      <c r="F24" s="96" t="s">
        <v>124</v>
      </c>
      <c r="G24" s="96" t="s">
        <v>57</v>
      </c>
      <c r="H24" s="96"/>
      <c r="I24" s="96" t="s">
        <v>125</v>
      </c>
      <c r="J24" s="96" t="s">
        <v>375</v>
      </c>
      <c r="K24" s="96"/>
      <c r="L24" s="42">
        <v>684</v>
      </c>
      <c r="M24" s="1">
        <v>5.6</v>
      </c>
      <c r="N24" s="1">
        <v>0</v>
      </c>
      <c r="O24" s="197">
        <v>2.3093506493506495</v>
      </c>
      <c r="P24" s="197">
        <v>1.8620000000000001</v>
      </c>
      <c r="Q24" s="1"/>
      <c r="R24" s="1">
        <v>2.8</v>
      </c>
      <c r="S24" s="106">
        <f t="shared" si="0"/>
        <v>737.75129870129865</v>
      </c>
      <c r="T24" s="1">
        <v>225</v>
      </c>
      <c r="U24" s="116">
        <v>204</v>
      </c>
    </row>
    <row r="25" spans="2:21" ht="31.9" customHeight="1" x14ac:dyDescent="0.25">
      <c r="B25" s="95">
        <v>29</v>
      </c>
      <c r="C25" s="96" t="s">
        <v>53</v>
      </c>
      <c r="D25" s="96" t="s">
        <v>72</v>
      </c>
      <c r="E25" s="96" t="s">
        <v>129</v>
      </c>
      <c r="F25" s="96" t="s">
        <v>130</v>
      </c>
      <c r="G25" s="96" t="s">
        <v>57</v>
      </c>
      <c r="H25" s="96"/>
      <c r="I25" s="96" t="s">
        <v>131</v>
      </c>
      <c r="J25" s="96" t="s">
        <v>375</v>
      </c>
      <c r="K25" s="96"/>
      <c r="L25" s="42">
        <v>554</v>
      </c>
      <c r="M25" s="1">
        <v>5.4</v>
      </c>
      <c r="N25" s="1">
        <v>0</v>
      </c>
      <c r="O25" s="197">
        <v>2.875</v>
      </c>
      <c r="P25" s="197">
        <v>2.6</v>
      </c>
      <c r="Q25" s="1"/>
      <c r="R25" s="1">
        <v>2.6</v>
      </c>
      <c r="S25" s="106">
        <f t="shared" si="0"/>
        <v>775.625</v>
      </c>
      <c r="T25" s="1">
        <v>220</v>
      </c>
      <c r="U25" s="116">
        <v>155</v>
      </c>
    </row>
    <row r="26" spans="2:21" ht="32.1" customHeight="1" thickBot="1" x14ac:dyDescent="0.3">
      <c r="B26" s="95">
        <v>30</v>
      </c>
      <c r="C26" s="96" t="s">
        <v>60</v>
      </c>
      <c r="D26" s="96" t="s">
        <v>61</v>
      </c>
      <c r="E26" s="96" t="s">
        <v>132</v>
      </c>
      <c r="F26" s="96" t="s">
        <v>133</v>
      </c>
      <c r="G26" s="96" t="s">
        <v>57</v>
      </c>
      <c r="H26" s="96"/>
      <c r="I26" s="96" t="s">
        <v>134</v>
      </c>
      <c r="J26" s="96" t="s">
        <v>89</v>
      </c>
      <c r="K26" s="96"/>
      <c r="L26" s="42">
        <v>651</v>
      </c>
      <c r="M26" s="1">
        <v>5.6</v>
      </c>
      <c r="N26" s="1">
        <v>0.5</v>
      </c>
      <c r="O26" s="197">
        <v>2.9</v>
      </c>
      <c r="P26" s="197">
        <v>1.5250000000000001</v>
      </c>
      <c r="Q26" s="1">
        <v>0</v>
      </c>
      <c r="R26" s="1">
        <v>3</v>
      </c>
      <c r="S26" s="106">
        <f t="shared" si="0"/>
        <v>842.625</v>
      </c>
      <c r="T26" s="1">
        <v>223</v>
      </c>
      <c r="U26" s="116">
        <v>703</v>
      </c>
    </row>
    <row r="27" spans="2:21" ht="32.1" hidden="1" customHeight="1" x14ac:dyDescent="0.25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42"/>
      <c r="M27" s="1"/>
      <c r="N27" s="1"/>
      <c r="O27" s="1"/>
      <c r="P27" s="1"/>
      <c r="Q27" s="1"/>
      <c r="R27" s="1"/>
      <c r="S27" s="106">
        <f t="shared" si="0"/>
        <v>0</v>
      </c>
      <c r="T27" s="1">
        <f t="shared" ref="T27:T33" si="1">(N27*70)+(O27*80)+(P27*55)+(Q27*25)+(R27*60)+(S27*45)</f>
        <v>0</v>
      </c>
      <c r="U27" s="116"/>
    </row>
    <row r="28" spans="2:21" ht="32.1" hidden="1" customHeight="1" x14ac:dyDescent="0.25"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42"/>
      <c r="M28" s="1"/>
      <c r="N28" s="1"/>
      <c r="O28" s="1"/>
      <c r="P28" s="1"/>
      <c r="Q28" s="1"/>
      <c r="R28" s="1"/>
      <c r="S28" s="106">
        <f t="shared" si="0"/>
        <v>0</v>
      </c>
      <c r="T28" s="1">
        <f t="shared" si="1"/>
        <v>0</v>
      </c>
      <c r="U28" s="116"/>
    </row>
    <row r="29" spans="2:21" ht="32.1" hidden="1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42"/>
      <c r="M29" s="1"/>
      <c r="N29" s="1"/>
      <c r="O29" s="1"/>
      <c r="P29" s="1"/>
      <c r="Q29" s="1"/>
      <c r="R29" s="1"/>
      <c r="S29" s="106">
        <f t="shared" si="0"/>
        <v>0</v>
      </c>
      <c r="T29" s="1">
        <f t="shared" si="1"/>
        <v>0</v>
      </c>
      <c r="U29" s="116"/>
    </row>
    <row r="30" spans="2:21" ht="24.75" hidden="1" customHeight="1" x14ac:dyDescent="0.2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42"/>
      <c r="M30" s="1"/>
      <c r="N30" s="1"/>
      <c r="O30" s="1"/>
      <c r="P30" s="1"/>
      <c r="Q30" s="1"/>
      <c r="R30" s="1"/>
      <c r="S30" s="106">
        <f t="shared" si="0"/>
        <v>0</v>
      </c>
      <c r="T30" s="1">
        <f t="shared" si="1"/>
        <v>0</v>
      </c>
      <c r="U30" s="116"/>
    </row>
    <row r="31" spans="2:21" ht="24.75" hidden="1" customHeight="1" x14ac:dyDescent="0.25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42"/>
      <c r="M31" s="1"/>
      <c r="N31" s="1"/>
      <c r="O31" s="1"/>
      <c r="P31" s="1"/>
      <c r="Q31" s="1"/>
      <c r="R31" s="1"/>
      <c r="S31" s="106">
        <f t="shared" si="0"/>
        <v>0</v>
      </c>
      <c r="T31" s="1">
        <f t="shared" si="1"/>
        <v>0</v>
      </c>
      <c r="U31" s="116"/>
    </row>
    <row r="32" spans="2:21" ht="24.75" hidden="1" customHeigh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42"/>
      <c r="M32" s="1"/>
      <c r="N32" s="1"/>
      <c r="O32" s="1"/>
      <c r="P32" s="1"/>
      <c r="Q32" s="1"/>
      <c r="R32" s="1"/>
      <c r="S32" s="106">
        <f t="shared" si="0"/>
        <v>0</v>
      </c>
      <c r="T32" s="1">
        <f t="shared" si="1"/>
        <v>0</v>
      </c>
      <c r="U32" s="116"/>
    </row>
    <row r="33" spans="2:21" ht="24.75" hidden="1" customHeight="1" thickBot="1" x14ac:dyDescent="0.3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43"/>
      <c r="M33" s="117"/>
      <c r="N33" s="117"/>
      <c r="O33" s="117"/>
      <c r="P33" s="117"/>
      <c r="Q33" s="117"/>
      <c r="R33" s="117"/>
      <c r="S33" s="106">
        <f t="shared" si="0"/>
        <v>0</v>
      </c>
      <c r="T33" s="117">
        <f t="shared" si="1"/>
        <v>0</v>
      </c>
      <c r="U33" s="118"/>
    </row>
    <row r="34" spans="2:21" ht="66" customHeight="1" thickBot="1" x14ac:dyDescent="0.3">
      <c r="B34" s="237" t="s">
        <v>462</v>
      </c>
      <c r="C34" s="238"/>
      <c r="D34" s="238"/>
      <c r="E34" s="238"/>
      <c r="F34" s="21"/>
      <c r="G34" s="21" t="s">
        <v>463</v>
      </c>
      <c r="H34" s="21"/>
      <c r="I34" s="21"/>
      <c r="J34" s="78"/>
      <c r="K34" s="78"/>
      <c r="L34" s="21"/>
      <c r="M34" s="78"/>
      <c r="N34" s="78"/>
      <c r="O34" s="78"/>
      <c r="P34" s="78"/>
      <c r="Q34" s="78"/>
      <c r="R34" s="78"/>
      <c r="S34" s="78"/>
      <c r="T34" s="78"/>
      <c r="U34" s="119"/>
    </row>
    <row r="35" spans="2:21" ht="28.5" customHeight="1" thickBot="1" x14ac:dyDescent="0.3">
      <c r="B35" s="22" t="s">
        <v>51</v>
      </c>
      <c r="C35" s="23"/>
      <c r="D35" s="29"/>
      <c r="E35" s="29"/>
      <c r="F35" s="29"/>
      <c r="G35" s="29"/>
      <c r="H35" s="29"/>
      <c r="I35" s="29"/>
      <c r="J35" s="29"/>
      <c r="K35" s="79"/>
      <c r="L35" s="29"/>
      <c r="M35" s="79"/>
      <c r="N35" s="79"/>
      <c r="O35" s="79"/>
      <c r="P35" s="79"/>
      <c r="Q35" s="79"/>
      <c r="R35" s="79"/>
      <c r="S35" s="79"/>
      <c r="T35" s="79"/>
      <c r="U35" s="120"/>
    </row>
    <row r="36" spans="2:21" ht="28.5" customHeight="1" thickBot="1" x14ac:dyDescent="0.3">
      <c r="B36" s="22" t="s">
        <v>52</v>
      </c>
      <c r="C36" s="23"/>
      <c r="D36" s="29"/>
      <c r="E36" s="29"/>
      <c r="F36" s="29"/>
      <c r="G36" s="29"/>
      <c r="H36" s="29"/>
      <c r="I36" s="29"/>
      <c r="J36" s="29"/>
      <c r="K36" s="79"/>
      <c r="L36" s="29"/>
      <c r="M36" s="79"/>
      <c r="N36" s="79"/>
      <c r="O36" s="79"/>
      <c r="P36" s="79"/>
      <c r="Q36" s="79"/>
      <c r="R36" s="79"/>
      <c r="S36" s="79"/>
      <c r="T36" s="79"/>
      <c r="U36" s="120"/>
    </row>
    <row r="37" spans="2:21" ht="28.5" customHeight="1" thickBot="1" x14ac:dyDescent="0.3">
      <c r="B37" s="233" t="s">
        <v>48</v>
      </c>
      <c r="C37" s="234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</row>
  </sheetData>
  <mergeCells count="6">
    <mergeCell ref="E2:P4"/>
    <mergeCell ref="B2:D2"/>
    <mergeCell ref="B3:D3"/>
    <mergeCell ref="B4:D4"/>
    <mergeCell ref="B37:U37"/>
    <mergeCell ref="B34:E34"/>
  </mergeCells>
  <phoneticPr fontId="3" type="noConversion"/>
  <printOptions horizontalCentered="1"/>
  <pageMargins left="0.39370078740157483" right="0.39370078740157483" top="0.39370078740157483" bottom="0.39370078740157483" header="0.19685039370078741" footer="0.19685039370078741"/>
  <pageSetup scale="49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F35"/>
  <sheetViews>
    <sheetView zoomScale="70" zoomScaleNormal="70" workbookViewId="0">
      <selection activeCell="I15" sqref="I15"/>
    </sheetView>
  </sheetViews>
  <sheetFormatPr defaultColWidth="9" defaultRowHeight="15.75" x14ac:dyDescent="0.25"/>
  <cols>
    <col min="1" max="1" width="1" style="2" customWidth="1"/>
    <col min="2" max="2" width="6.5" style="2" customWidth="1"/>
    <col min="3" max="3" width="7.375" style="2" customWidth="1"/>
    <col min="4" max="4" width="4.25" style="3" customWidth="1"/>
    <col min="5" max="5" width="2.625" style="2" customWidth="1"/>
    <col min="6" max="6" width="16.375" style="3" customWidth="1"/>
    <col min="7" max="12" width="11.625" style="2" customWidth="1"/>
    <col min="13" max="13" width="22.75" style="2" customWidth="1"/>
    <col min="14" max="14" width="7.5" style="2" hidden="1" customWidth="1"/>
    <col min="15" max="15" width="10.25" style="2" hidden="1" customWidth="1"/>
    <col min="16" max="16" width="5.5" style="2" hidden="1" customWidth="1"/>
    <col min="17" max="17" width="10.125" style="2" hidden="1" customWidth="1"/>
    <col min="18" max="19" width="7.5" style="2" hidden="1" customWidth="1"/>
    <col min="20" max="20" width="10.125" style="2" hidden="1" customWidth="1"/>
    <col min="21" max="23" width="0" style="2" hidden="1" customWidth="1"/>
    <col min="24" max="24" width="10.25" style="2" customWidth="1"/>
    <col min="25" max="25" width="5.5" style="2" customWidth="1"/>
    <col min="26" max="26" width="10.125" style="2" customWidth="1"/>
    <col min="27" max="28" width="7.5" style="2" customWidth="1"/>
    <col min="29" max="29" width="10.125" style="2" customWidth="1"/>
    <col min="30" max="16384" width="9" style="2"/>
  </cols>
  <sheetData>
    <row r="1" spans="2:32" ht="4.5" customHeight="1" x14ac:dyDescent="0.25"/>
    <row r="2" spans="2:32" ht="19.5" customHeight="1" x14ac:dyDescent="0.25">
      <c r="B2" s="254" t="s">
        <v>13</v>
      </c>
      <c r="C2" s="254"/>
      <c r="D2" s="255"/>
      <c r="E2" s="256"/>
      <c r="F2" s="257"/>
      <c r="G2" s="257"/>
      <c r="H2" s="257"/>
      <c r="I2" s="257"/>
      <c r="J2" s="257"/>
      <c r="K2" s="257"/>
      <c r="L2" s="257"/>
      <c r="M2" s="257"/>
      <c r="N2" s="258"/>
      <c r="O2" s="258"/>
      <c r="P2" s="258"/>
    </row>
    <row r="3" spans="2:32" ht="19.5" customHeight="1" x14ac:dyDescent="0.25">
      <c r="B3" s="254" t="s">
        <v>17</v>
      </c>
      <c r="C3" s="254"/>
      <c r="D3" s="255"/>
      <c r="E3" s="257"/>
      <c r="F3" s="257"/>
      <c r="G3" s="257"/>
      <c r="H3" s="257"/>
      <c r="I3" s="257"/>
      <c r="J3" s="257"/>
      <c r="K3" s="257"/>
      <c r="L3" s="257"/>
      <c r="M3" s="257"/>
      <c r="N3" s="258"/>
      <c r="O3" s="258"/>
      <c r="P3" s="258"/>
    </row>
    <row r="4" spans="2:32" ht="19.5" customHeight="1" thickBot="1" x14ac:dyDescent="0.3">
      <c r="B4" s="254" t="s">
        <v>18</v>
      </c>
      <c r="C4" s="254"/>
      <c r="D4" s="255"/>
      <c r="E4" s="257"/>
      <c r="F4" s="257"/>
      <c r="G4" s="257"/>
      <c r="H4" s="257"/>
      <c r="I4" s="257"/>
      <c r="J4" s="257"/>
      <c r="K4" s="257"/>
      <c r="L4" s="257"/>
      <c r="M4" s="257"/>
      <c r="N4" s="258"/>
      <c r="O4" s="258"/>
      <c r="P4" s="258"/>
    </row>
    <row r="5" spans="2:32" s="3" customFormat="1" ht="41.25" customHeight="1" thickBot="1" x14ac:dyDescent="0.3">
      <c r="B5" s="4" t="s">
        <v>0</v>
      </c>
      <c r="C5" s="5" t="s">
        <v>1</v>
      </c>
      <c r="D5" s="259" t="s">
        <v>19</v>
      </c>
      <c r="E5" s="259"/>
      <c r="F5" s="259"/>
      <c r="G5" s="259" t="s">
        <v>20</v>
      </c>
      <c r="H5" s="259"/>
      <c r="I5" s="259"/>
      <c r="J5" s="259"/>
      <c r="K5" s="259"/>
      <c r="L5" s="259"/>
      <c r="M5" s="5" t="s">
        <v>21</v>
      </c>
      <c r="N5" s="8"/>
      <c r="O5" s="8" t="s">
        <v>32</v>
      </c>
      <c r="P5" s="8" t="s">
        <v>23</v>
      </c>
      <c r="Q5" s="8" t="s">
        <v>33</v>
      </c>
      <c r="R5" s="8" t="s">
        <v>24</v>
      </c>
      <c r="S5" s="8" t="s">
        <v>25</v>
      </c>
      <c r="T5" s="8" t="s">
        <v>34</v>
      </c>
      <c r="U5" s="8" t="s">
        <v>22</v>
      </c>
      <c r="V5" s="8" t="s">
        <v>36</v>
      </c>
      <c r="W5" s="18" t="s">
        <v>37</v>
      </c>
      <c r="X5" s="8" t="s">
        <v>32</v>
      </c>
      <c r="Y5" s="8" t="s">
        <v>23</v>
      </c>
      <c r="Z5" s="8" t="s">
        <v>33</v>
      </c>
      <c r="AA5" s="8" t="s">
        <v>24</v>
      </c>
      <c r="AB5" s="8" t="s">
        <v>25</v>
      </c>
      <c r="AC5" s="8" t="s">
        <v>34</v>
      </c>
      <c r="AD5" s="8" t="s">
        <v>22</v>
      </c>
      <c r="AE5" s="8" t="s">
        <v>36</v>
      </c>
      <c r="AF5" s="18" t="s">
        <v>37</v>
      </c>
    </row>
    <row r="6" spans="2:32" ht="18" customHeight="1" x14ac:dyDescent="0.25">
      <c r="B6" s="13" t="e">
        <f>TRIM(#REF!)</f>
        <v>#REF!</v>
      </c>
      <c r="C6" s="14" t="e">
        <f>TRIM(#REF!)</f>
        <v>#REF!</v>
      </c>
      <c r="D6" s="253" t="e">
        <f>TRIM(#REF!)</f>
        <v>#REF!</v>
      </c>
      <c r="E6" s="253"/>
      <c r="F6" s="253"/>
      <c r="G6" s="15" t="str">
        <f>TRIM(葷月菜單!$D7)</f>
        <v>紫米飯</v>
      </c>
      <c r="H6" s="15" t="str">
        <f>TRIM(葷月菜單!E7)</f>
        <v>三杯雞</v>
      </c>
      <c r="I6" s="15" t="str">
        <f>TRIM(葷月菜單!F7)</f>
        <v>金茸麵筋燒白菜</v>
      </c>
      <c r="J6" s="15" t="str">
        <f>TRIM(葷月菜單!G7)</f>
        <v>時令青菜</v>
      </c>
      <c r="K6" s="15" t="str">
        <f>TRIM(葷月菜單!I7)</f>
        <v>◎魚丸湯</v>
      </c>
      <c r="L6" s="15" t="str">
        <f>TRIM(葷月菜單!J7)</f>
        <v>副餐</v>
      </c>
      <c r="M6" s="15" t="e">
        <f>TRIM(#REF!)</f>
        <v>#REF!</v>
      </c>
      <c r="N6" s="7"/>
      <c r="O6" s="7"/>
      <c r="P6" s="7"/>
      <c r="Q6" s="7"/>
      <c r="R6" s="7"/>
      <c r="S6" s="7"/>
      <c r="T6" s="7"/>
      <c r="U6" s="16">
        <f>(O6*70)+(P6*80)+(Q6*55)+(R6*25)+(S6*60)+(T6*45)</f>
        <v>0</v>
      </c>
      <c r="V6" s="16"/>
      <c r="W6" s="17"/>
      <c r="X6" s="7" t="e">
        <f>$O6+#REF!</f>
        <v>#REF!</v>
      </c>
      <c r="Y6" s="7" t="e">
        <f>$P6+#REF!</f>
        <v>#REF!</v>
      </c>
      <c r="Z6" s="7" t="e">
        <f>$Q6+#REF!</f>
        <v>#REF!</v>
      </c>
      <c r="AA6" s="7" t="e">
        <f>$R6+#REF!</f>
        <v>#REF!</v>
      </c>
      <c r="AB6" s="7" t="e">
        <f>$S6+#REF!</f>
        <v>#REF!</v>
      </c>
      <c r="AC6" s="7" t="e">
        <f>$T6+#REF!</f>
        <v>#REF!</v>
      </c>
      <c r="AD6" s="16" t="e">
        <f>(X6*70)+(Y6*80)+(Z6*55)+(AA6*25)+(AB6*60)+(AC6*45)</f>
        <v>#REF!</v>
      </c>
      <c r="AE6" s="16" t="e">
        <f>$V6+#REF!</f>
        <v>#REF!</v>
      </c>
      <c r="AF6" s="17" t="e">
        <f>$W6+#REF!</f>
        <v>#REF!</v>
      </c>
    </row>
    <row r="7" spans="2:32" ht="18" customHeight="1" x14ac:dyDescent="0.25">
      <c r="B7" s="13" t="e">
        <f>TRIM(#REF!)</f>
        <v>#REF!</v>
      </c>
      <c r="C7" s="14" t="e">
        <f>TRIM(#REF!)</f>
        <v>#REF!</v>
      </c>
      <c r="D7" s="253" t="e">
        <f>TRIM(#REF!)</f>
        <v>#REF!</v>
      </c>
      <c r="E7" s="253"/>
      <c r="F7" s="253"/>
      <c r="G7" s="15" t="e">
        <f>TRIM(#REF!)</f>
        <v>#REF!</v>
      </c>
      <c r="H7" s="15" t="e">
        <f>TRIM(#REF!)</f>
        <v>#REF!</v>
      </c>
      <c r="I7" s="15" t="e">
        <f>TRIM(#REF!)</f>
        <v>#REF!</v>
      </c>
      <c r="J7" s="15" t="e">
        <f>TRIM(#REF!)</f>
        <v>#REF!</v>
      </c>
      <c r="K7" s="15" t="e">
        <f>TRIM(#REF!)</f>
        <v>#REF!</v>
      </c>
      <c r="L7" s="15" t="e">
        <f>TRIM(#REF!)</f>
        <v>#REF!</v>
      </c>
      <c r="M7" s="15" t="e">
        <f>TRIM(#REF!)</f>
        <v>#REF!</v>
      </c>
      <c r="N7" s="6">
        <f>(O7*70)+(P7*80)+(Q7*75)+(R7*28)+(S7*60)+(T7*45)</f>
        <v>0</v>
      </c>
      <c r="O7" s="6"/>
      <c r="P7" s="6"/>
      <c r="Q7" s="6"/>
      <c r="R7" s="6"/>
      <c r="S7" s="6"/>
      <c r="T7" s="6"/>
      <c r="U7" s="12">
        <f>(O7*70)+(P7*80)+(Q7*55)+(R7*25)+(S7*60)+(T7*45)</f>
        <v>0</v>
      </c>
      <c r="V7" s="12"/>
      <c r="W7" s="9"/>
      <c r="X7" s="7" t="e">
        <f>$O7+#REF!</f>
        <v>#REF!</v>
      </c>
      <c r="Y7" s="7" t="e">
        <f>$P7+#REF!</f>
        <v>#REF!</v>
      </c>
      <c r="Z7" s="7" t="e">
        <f>$Q7+#REF!</f>
        <v>#REF!</v>
      </c>
      <c r="AA7" s="7" t="e">
        <f>$R7+#REF!</f>
        <v>#REF!</v>
      </c>
      <c r="AB7" s="7" t="e">
        <f>$S7+#REF!</f>
        <v>#REF!</v>
      </c>
      <c r="AC7" s="7" t="e">
        <f>$T7+#REF!</f>
        <v>#REF!</v>
      </c>
      <c r="AD7" s="12" t="e">
        <f>(X7*70)+(Y7*80)+(Z7*55)+(AA7*25)+(AB7*60)+(AC7*45)</f>
        <v>#REF!</v>
      </c>
      <c r="AE7" s="16" t="e">
        <f>$V7+#REF!</f>
        <v>#REF!</v>
      </c>
      <c r="AF7" s="17" t="e">
        <f>$W7+#REF!</f>
        <v>#REF!</v>
      </c>
    </row>
    <row r="8" spans="2:32" ht="18" customHeight="1" x14ac:dyDescent="0.25">
      <c r="B8" s="13" t="e">
        <f>TRIM(#REF!)</f>
        <v>#REF!</v>
      </c>
      <c r="C8" s="14" t="e">
        <f>TRIM(#REF!)</f>
        <v>#REF!</v>
      </c>
      <c r="D8" s="253" t="e">
        <f>TRIM(#REF!)</f>
        <v>#REF!</v>
      </c>
      <c r="E8" s="253"/>
      <c r="F8" s="253"/>
      <c r="G8" s="15" t="e">
        <f>TRIM(#REF!)</f>
        <v>#REF!</v>
      </c>
      <c r="H8" s="15" t="e">
        <f>TRIM(#REF!)</f>
        <v>#REF!</v>
      </c>
      <c r="I8" s="15" t="e">
        <f>TRIM(#REF!)</f>
        <v>#REF!</v>
      </c>
      <c r="J8" s="15" t="e">
        <f>TRIM(#REF!)</f>
        <v>#REF!</v>
      </c>
      <c r="K8" s="15" t="e">
        <f>TRIM(#REF!)</f>
        <v>#REF!</v>
      </c>
      <c r="L8" s="15" t="e">
        <f>TRIM(#REF!)</f>
        <v>#REF!</v>
      </c>
      <c r="M8" s="15" t="e">
        <f>TRIM(#REF!)</f>
        <v>#REF!</v>
      </c>
      <c r="N8" s="6">
        <f t="shared" ref="N8:N28" si="0">(O8*70)+(P8*80)+(Q8*75)+(R8*28)+(S8*60)+(T8*45)</f>
        <v>0</v>
      </c>
      <c r="O8" s="6"/>
      <c r="P8" s="6"/>
      <c r="Q8" s="6"/>
      <c r="R8" s="6"/>
      <c r="S8" s="6"/>
      <c r="T8" s="6"/>
      <c r="U8" s="12">
        <f t="shared" ref="U8:U28" si="1">(O8*70)+(P8*80)+(Q8*55)+(R8*25)+(S8*60)+(T8*45)</f>
        <v>0</v>
      </c>
      <c r="V8" s="12"/>
      <c r="W8" s="9"/>
      <c r="X8" s="7" t="e">
        <f>$O8+#REF!</f>
        <v>#REF!</v>
      </c>
      <c r="Y8" s="7" t="e">
        <f>$P8+#REF!</f>
        <v>#REF!</v>
      </c>
      <c r="Z8" s="7" t="e">
        <f>$Q8+#REF!</f>
        <v>#REF!</v>
      </c>
      <c r="AA8" s="7" t="e">
        <f>$R8+#REF!</f>
        <v>#REF!</v>
      </c>
      <c r="AB8" s="7" t="e">
        <f>$S8+#REF!</f>
        <v>#REF!</v>
      </c>
      <c r="AC8" s="7" t="e">
        <f>$T8+#REF!</f>
        <v>#REF!</v>
      </c>
      <c r="AD8" s="12" t="e">
        <f t="shared" ref="AD8:AD28" si="2">(X8*70)+(Y8*80)+(Z8*55)+(AA8*25)+(AB8*60)+(AC8*45)</f>
        <v>#REF!</v>
      </c>
      <c r="AE8" s="16" t="e">
        <f>$V8+#REF!</f>
        <v>#REF!</v>
      </c>
      <c r="AF8" s="17" t="e">
        <f>$W8+#REF!</f>
        <v>#REF!</v>
      </c>
    </row>
    <row r="9" spans="2:32" ht="18" customHeight="1" x14ac:dyDescent="0.25">
      <c r="B9" s="13" t="e">
        <f>TRIM(#REF!)</f>
        <v>#REF!</v>
      </c>
      <c r="C9" s="14" t="e">
        <f>TRIM(#REF!)</f>
        <v>#REF!</v>
      </c>
      <c r="D9" s="253" t="e">
        <f>TRIM(#REF!)</f>
        <v>#REF!</v>
      </c>
      <c r="E9" s="253"/>
      <c r="F9" s="253"/>
      <c r="G9" s="15" t="e">
        <f>TRIM(#REF!)</f>
        <v>#REF!</v>
      </c>
      <c r="H9" s="15" t="e">
        <f>TRIM(#REF!)</f>
        <v>#REF!</v>
      </c>
      <c r="I9" s="15" t="e">
        <f>TRIM(#REF!)</f>
        <v>#REF!</v>
      </c>
      <c r="J9" s="15" t="e">
        <f>TRIM(#REF!)</f>
        <v>#REF!</v>
      </c>
      <c r="K9" s="15" t="e">
        <f>TRIM(#REF!)</f>
        <v>#REF!</v>
      </c>
      <c r="L9" s="15" t="e">
        <f>TRIM(#REF!)</f>
        <v>#REF!</v>
      </c>
      <c r="M9" s="15" t="e">
        <f>TRIM(#REF!)</f>
        <v>#REF!</v>
      </c>
      <c r="N9" s="6">
        <f t="shared" si="0"/>
        <v>0</v>
      </c>
      <c r="O9" s="6"/>
      <c r="P9" s="6"/>
      <c r="Q9" s="6"/>
      <c r="R9" s="6"/>
      <c r="S9" s="6"/>
      <c r="T9" s="6"/>
      <c r="U9" s="12">
        <f t="shared" si="1"/>
        <v>0</v>
      </c>
      <c r="V9" s="12"/>
      <c r="W9" s="9"/>
      <c r="X9" s="7" t="e">
        <f>$O9+#REF!</f>
        <v>#REF!</v>
      </c>
      <c r="Y9" s="7" t="e">
        <f>$P9+#REF!</f>
        <v>#REF!</v>
      </c>
      <c r="Z9" s="7" t="e">
        <f>$Q9+#REF!</f>
        <v>#REF!</v>
      </c>
      <c r="AA9" s="7" t="e">
        <f>$R9+#REF!</f>
        <v>#REF!</v>
      </c>
      <c r="AB9" s="7" t="e">
        <f>$S9+#REF!</f>
        <v>#REF!</v>
      </c>
      <c r="AC9" s="7" t="e">
        <f>$T9+#REF!</f>
        <v>#REF!</v>
      </c>
      <c r="AD9" s="12" t="e">
        <f t="shared" si="2"/>
        <v>#REF!</v>
      </c>
      <c r="AE9" s="16" t="e">
        <f>$V9+#REF!</f>
        <v>#REF!</v>
      </c>
      <c r="AF9" s="17" t="e">
        <f>$W9+#REF!</f>
        <v>#REF!</v>
      </c>
    </row>
    <row r="10" spans="2:32" ht="18" customHeight="1" x14ac:dyDescent="0.25">
      <c r="B10" s="13" t="e">
        <f>TRIM(#REF!)</f>
        <v>#REF!</v>
      </c>
      <c r="C10" s="14" t="e">
        <f>TRIM(#REF!)</f>
        <v>#REF!</v>
      </c>
      <c r="D10" s="253" t="e">
        <f>TRIM(#REF!)</f>
        <v>#REF!</v>
      </c>
      <c r="E10" s="253"/>
      <c r="F10" s="253"/>
      <c r="G10" s="15" t="e">
        <f>TRIM(#REF!)</f>
        <v>#REF!</v>
      </c>
      <c r="H10" s="15" t="e">
        <f>TRIM(#REF!)</f>
        <v>#REF!</v>
      </c>
      <c r="I10" s="15" t="e">
        <f>TRIM(#REF!)</f>
        <v>#REF!</v>
      </c>
      <c r="J10" s="15" t="e">
        <f>TRIM(#REF!)</f>
        <v>#REF!</v>
      </c>
      <c r="K10" s="15" t="e">
        <f>TRIM(#REF!)</f>
        <v>#REF!</v>
      </c>
      <c r="L10" s="15" t="e">
        <f>TRIM(#REF!)</f>
        <v>#REF!</v>
      </c>
      <c r="M10" s="15" t="e">
        <f>TRIM(#REF!)</f>
        <v>#REF!</v>
      </c>
      <c r="N10" s="6">
        <f t="shared" si="0"/>
        <v>0</v>
      </c>
      <c r="O10" s="6"/>
      <c r="P10" s="6"/>
      <c r="Q10" s="6"/>
      <c r="R10" s="6"/>
      <c r="S10" s="6"/>
      <c r="T10" s="6"/>
      <c r="U10" s="12">
        <f t="shared" si="1"/>
        <v>0</v>
      </c>
      <c r="V10" s="12"/>
      <c r="W10" s="9"/>
      <c r="X10" s="7" t="e">
        <f>$O10+#REF!</f>
        <v>#REF!</v>
      </c>
      <c r="Y10" s="7" t="e">
        <f>$P10+#REF!</f>
        <v>#REF!</v>
      </c>
      <c r="Z10" s="7" t="e">
        <f>$Q10+#REF!</f>
        <v>#REF!</v>
      </c>
      <c r="AA10" s="7" t="e">
        <f>$R10+#REF!</f>
        <v>#REF!</v>
      </c>
      <c r="AB10" s="7" t="e">
        <f>$S10+#REF!</f>
        <v>#REF!</v>
      </c>
      <c r="AC10" s="7" t="e">
        <f>$T10+#REF!</f>
        <v>#REF!</v>
      </c>
      <c r="AD10" s="12" t="e">
        <f t="shared" si="2"/>
        <v>#REF!</v>
      </c>
      <c r="AE10" s="16" t="e">
        <f>$V10+#REF!</f>
        <v>#REF!</v>
      </c>
      <c r="AF10" s="17" t="e">
        <f>$W10+#REF!</f>
        <v>#REF!</v>
      </c>
    </row>
    <row r="11" spans="2:32" ht="18" customHeight="1" x14ac:dyDescent="0.25">
      <c r="B11" s="13" t="e">
        <f>TRIM(#REF!)</f>
        <v>#REF!</v>
      </c>
      <c r="C11" s="14" t="e">
        <f>TRIM(#REF!)</f>
        <v>#REF!</v>
      </c>
      <c r="D11" s="253" t="e">
        <f>TRIM(#REF!)</f>
        <v>#REF!</v>
      </c>
      <c r="E11" s="253"/>
      <c r="F11" s="253"/>
      <c r="G11" s="15" t="e">
        <f>TRIM(#REF!)</f>
        <v>#REF!</v>
      </c>
      <c r="H11" s="15" t="e">
        <f>TRIM(#REF!)</f>
        <v>#REF!</v>
      </c>
      <c r="I11" s="15" t="e">
        <f>TRIM(#REF!)</f>
        <v>#REF!</v>
      </c>
      <c r="J11" s="15" t="e">
        <f>TRIM(#REF!)</f>
        <v>#REF!</v>
      </c>
      <c r="K11" s="15" t="e">
        <f>TRIM(#REF!)</f>
        <v>#REF!</v>
      </c>
      <c r="L11" s="15" t="e">
        <f>TRIM(#REF!)</f>
        <v>#REF!</v>
      </c>
      <c r="M11" s="15" t="e">
        <f>TRIM(#REF!)</f>
        <v>#REF!</v>
      </c>
      <c r="N11" s="6">
        <f t="shared" si="0"/>
        <v>0</v>
      </c>
      <c r="O11" s="6"/>
      <c r="P11" s="6"/>
      <c r="Q11" s="6"/>
      <c r="R11" s="6"/>
      <c r="S11" s="6"/>
      <c r="T11" s="6"/>
      <c r="U11" s="12">
        <f t="shared" si="1"/>
        <v>0</v>
      </c>
      <c r="V11" s="12"/>
      <c r="W11" s="9"/>
      <c r="X11" s="7" t="e">
        <f>$O11+#REF!</f>
        <v>#REF!</v>
      </c>
      <c r="Y11" s="7" t="e">
        <f>$P11+#REF!</f>
        <v>#REF!</v>
      </c>
      <c r="Z11" s="7" t="e">
        <f>$Q11+#REF!</f>
        <v>#REF!</v>
      </c>
      <c r="AA11" s="7" t="e">
        <f>$R11+#REF!</f>
        <v>#REF!</v>
      </c>
      <c r="AB11" s="7" t="e">
        <f>$S11+#REF!</f>
        <v>#REF!</v>
      </c>
      <c r="AC11" s="7" t="e">
        <f>$T11+#REF!</f>
        <v>#REF!</v>
      </c>
      <c r="AD11" s="12" t="e">
        <f t="shared" si="2"/>
        <v>#REF!</v>
      </c>
      <c r="AE11" s="16" t="e">
        <f>$V11+#REF!</f>
        <v>#REF!</v>
      </c>
      <c r="AF11" s="17" t="e">
        <f>$W11+#REF!</f>
        <v>#REF!</v>
      </c>
    </row>
    <row r="12" spans="2:32" ht="18" customHeight="1" x14ac:dyDescent="0.25">
      <c r="B12" s="13" t="e">
        <f>TRIM(#REF!)</f>
        <v>#REF!</v>
      </c>
      <c r="C12" s="14" t="e">
        <f>TRIM(#REF!)</f>
        <v>#REF!</v>
      </c>
      <c r="D12" s="253" t="e">
        <f>TRIM(#REF!)</f>
        <v>#REF!</v>
      </c>
      <c r="E12" s="253"/>
      <c r="F12" s="253"/>
      <c r="G12" s="15" t="e">
        <f>TRIM(#REF!)</f>
        <v>#REF!</v>
      </c>
      <c r="H12" s="15" t="e">
        <f>TRIM(#REF!)</f>
        <v>#REF!</v>
      </c>
      <c r="I12" s="15" t="e">
        <f>TRIM(#REF!)</f>
        <v>#REF!</v>
      </c>
      <c r="J12" s="15" t="e">
        <f>TRIM(#REF!)</f>
        <v>#REF!</v>
      </c>
      <c r="K12" s="15" t="e">
        <f>TRIM(#REF!)</f>
        <v>#REF!</v>
      </c>
      <c r="L12" s="15" t="e">
        <f>TRIM(#REF!)</f>
        <v>#REF!</v>
      </c>
      <c r="M12" s="15" t="e">
        <f>TRIM(#REF!)</f>
        <v>#REF!</v>
      </c>
      <c r="N12" s="6">
        <f t="shared" si="0"/>
        <v>0</v>
      </c>
      <c r="O12" s="6"/>
      <c r="P12" s="6"/>
      <c r="Q12" s="6"/>
      <c r="R12" s="6"/>
      <c r="S12" s="6"/>
      <c r="T12" s="6"/>
      <c r="U12" s="12">
        <f t="shared" si="1"/>
        <v>0</v>
      </c>
      <c r="V12" s="12"/>
      <c r="W12" s="9"/>
      <c r="X12" s="7" t="e">
        <f>$O12+#REF!</f>
        <v>#REF!</v>
      </c>
      <c r="Y12" s="7" t="e">
        <f>$P12+#REF!</f>
        <v>#REF!</v>
      </c>
      <c r="Z12" s="7" t="e">
        <f>$Q12+#REF!</f>
        <v>#REF!</v>
      </c>
      <c r="AA12" s="7" t="e">
        <f>$R12+#REF!</f>
        <v>#REF!</v>
      </c>
      <c r="AB12" s="7" t="e">
        <f>$S12+#REF!</f>
        <v>#REF!</v>
      </c>
      <c r="AC12" s="7" t="e">
        <f>$T12+#REF!</f>
        <v>#REF!</v>
      </c>
      <c r="AD12" s="12" t="e">
        <f t="shared" si="2"/>
        <v>#REF!</v>
      </c>
      <c r="AE12" s="16" t="e">
        <f>$V12+#REF!</f>
        <v>#REF!</v>
      </c>
      <c r="AF12" s="17" t="e">
        <f>$W12+#REF!</f>
        <v>#REF!</v>
      </c>
    </row>
    <row r="13" spans="2:32" ht="18" customHeight="1" x14ac:dyDescent="0.25">
      <c r="B13" s="13" t="e">
        <f>TRIM(#REF!)</f>
        <v>#REF!</v>
      </c>
      <c r="C13" s="14" t="e">
        <f>TRIM(#REF!)</f>
        <v>#REF!</v>
      </c>
      <c r="D13" s="253" t="e">
        <f>TRIM(#REF!)</f>
        <v>#REF!</v>
      </c>
      <c r="E13" s="253"/>
      <c r="F13" s="253"/>
      <c r="G13" s="15" t="e">
        <f>TRIM(#REF!)</f>
        <v>#REF!</v>
      </c>
      <c r="H13" s="15" t="e">
        <f>TRIM(#REF!)</f>
        <v>#REF!</v>
      </c>
      <c r="I13" s="15" t="e">
        <f>TRIM(#REF!)</f>
        <v>#REF!</v>
      </c>
      <c r="J13" s="15" t="e">
        <f>TRIM(#REF!)</f>
        <v>#REF!</v>
      </c>
      <c r="K13" s="15" t="e">
        <f>TRIM(#REF!)</f>
        <v>#REF!</v>
      </c>
      <c r="L13" s="15" t="e">
        <f>TRIM(#REF!)</f>
        <v>#REF!</v>
      </c>
      <c r="M13" s="15" t="e">
        <f>TRIM(#REF!)</f>
        <v>#REF!</v>
      </c>
      <c r="N13" s="6">
        <f t="shared" si="0"/>
        <v>0</v>
      </c>
      <c r="O13" s="6"/>
      <c r="P13" s="6"/>
      <c r="Q13" s="6"/>
      <c r="R13" s="6"/>
      <c r="S13" s="6"/>
      <c r="T13" s="6"/>
      <c r="U13" s="12">
        <f t="shared" si="1"/>
        <v>0</v>
      </c>
      <c r="V13" s="12"/>
      <c r="W13" s="9"/>
      <c r="X13" s="7" t="e">
        <f>$O13+#REF!</f>
        <v>#REF!</v>
      </c>
      <c r="Y13" s="7" t="e">
        <f>$P13+#REF!</f>
        <v>#REF!</v>
      </c>
      <c r="Z13" s="7" t="e">
        <f>$Q13+#REF!</f>
        <v>#REF!</v>
      </c>
      <c r="AA13" s="7" t="e">
        <f>$R13+#REF!</f>
        <v>#REF!</v>
      </c>
      <c r="AB13" s="7" t="e">
        <f>$S13+#REF!</f>
        <v>#REF!</v>
      </c>
      <c r="AC13" s="7" t="e">
        <f>$T13+#REF!</f>
        <v>#REF!</v>
      </c>
      <c r="AD13" s="12" t="e">
        <f t="shared" si="2"/>
        <v>#REF!</v>
      </c>
      <c r="AE13" s="16" t="e">
        <f>$V13+#REF!</f>
        <v>#REF!</v>
      </c>
      <c r="AF13" s="17" t="e">
        <f>$W13+#REF!</f>
        <v>#REF!</v>
      </c>
    </row>
    <row r="14" spans="2:32" ht="18" customHeight="1" x14ac:dyDescent="0.25">
      <c r="B14" s="13" t="e">
        <f>TRIM(#REF!)</f>
        <v>#REF!</v>
      </c>
      <c r="C14" s="14" t="e">
        <f>TRIM(#REF!)</f>
        <v>#REF!</v>
      </c>
      <c r="D14" s="253" t="e">
        <f>TRIM(#REF!)</f>
        <v>#REF!</v>
      </c>
      <c r="E14" s="253"/>
      <c r="F14" s="253"/>
      <c r="G14" s="15" t="e">
        <f>TRIM(#REF!)</f>
        <v>#REF!</v>
      </c>
      <c r="H14" s="15" t="e">
        <f>TRIM(#REF!)</f>
        <v>#REF!</v>
      </c>
      <c r="I14" s="15" t="e">
        <f>TRIM(#REF!)</f>
        <v>#REF!</v>
      </c>
      <c r="J14" s="15" t="e">
        <f>TRIM(#REF!)</f>
        <v>#REF!</v>
      </c>
      <c r="K14" s="15" t="e">
        <f>TRIM(#REF!)</f>
        <v>#REF!</v>
      </c>
      <c r="L14" s="15" t="e">
        <f>TRIM(#REF!)</f>
        <v>#REF!</v>
      </c>
      <c r="M14" s="15" t="e">
        <f>TRIM(#REF!)</f>
        <v>#REF!</v>
      </c>
      <c r="N14" s="6">
        <f t="shared" si="0"/>
        <v>0</v>
      </c>
      <c r="O14" s="6"/>
      <c r="P14" s="6"/>
      <c r="Q14" s="6"/>
      <c r="R14" s="6"/>
      <c r="S14" s="6"/>
      <c r="T14" s="6"/>
      <c r="U14" s="12">
        <f t="shared" si="1"/>
        <v>0</v>
      </c>
      <c r="V14" s="12"/>
      <c r="W14" s="9"/>
      <c r="X14" s="7" t="e">
        <f>$O14+#REF!</f>
        <v>#REF!</v>
      </c>
      <c r="Y14" s="7" t="e">
        <f>$P14+#REF!</f>
        <v>#REF!</v>
      </c>
      <c r="Z14" s="7" t="e">
        <f>$Q14+#REF!</f>
        <v>#REF!</v>
      </c>
      <c r="AA14" s="7" t="e">
        <f>$R14+#REF!</f>
        <v>#REF!</v>
      </c>
      <c r="AB14" s="7" t="e">
        <f>$S14+#REF!</f>
        <v>#REF!</v>
      </c>
      <c r="AC14" s="7" t="e">
        <f>$T14+#REF!</f>
        <v>#REF!</v>
      </c>
      <c r="AD14" s="12" t="e">
        <f t="shared" si="2"/>
        <v>#REF!</v>
      </c>
      <c r="AE14" s="16" t="e">
        <f>$V14+#REF!</f>
        <v>#REF!</v>
      </c>
      <c r="AF14" s="17" t="e">
        <f>$W14+#REF!</f>
        <v>#REF!</v>
      </c>
    </row>
    <row r="15" spans="2:32" ht="18" customHeight="1" x14ac:dyDescent="0.25">
      <c r="B15" s="13" t="e">
        <f>TRIM(#REF!)</f>
        <v>#REF!</v>
      </c>
      <c r="C15" s="14" t="e">
        <f>TRIM(#REF!)</f>
        <v>#REF!</v>
      </c>
      <c r="D15" s="253" t="e">
        <f>TRIM(#REF!)</f>
        <v>#REF!</v>
      </c>
      <c r="E15" s="253"/>
      <c r="F15" s="253"/>
      <c r="G15" s="15" t="e">
        <f>TRIM(#REF!)</f>
        <v>#REF!</v>
      </c>
      <c r="H15" s="15" t="e">
        <f>TRIM(#REF!)</f>
        <v>#REF!</v>
      </c>
      <c r="I15" s="15" t="e">
        <f>TRIM(#REF!)</f>
        <v>#REF!</v>
      </c>
      <c r="J15" s="15" t="e">
        <f>TRIM(#REF!)</f>
        <v>#REF!</v>
      </c>
      <c r="K15" s="15" t="e">
        <f>TRIM(#REF!)</f>
        <v>#REF!</v>
      </c>
      <c r="L15" s="15" t="e">
        <f>TRIM(#REF!)</f>
        <v>#REF!</v>
      </c>
      <c r="M15" s="15" t="e">
        <f>TRIM(#REF!)</f>
        <v>#REF!</v>
      </c>
      <c r="N15" s="6">
        <f t="shared" si="0"/>
        <v>0</v>
      </c>
      <c r="O15" s="6"/>
      <c r="P15" s="6"/>
      <c r="Q15" s="6"/>
      <c r="R15" s="6"/>
      <c r="S15" s="6"/>
      <c r="T15" s="6"/>
      <c r="U15" s="12">
        <f t="shared" si="1"/>
        <v>0</v>
      </c>
      <c r="V15" s="12"/>
      <c r="W15" s="9"/>
      <c r="X15" s="7" t="e">
        <f>$O15+#REF!</f>
        <v>#REF!</v>
      </c>
      <c r="Y15" s="7" t="e">
        <f>$P15+#REF!</f>
        <v>#REF!</v>
      </c>
      <c r="Z15" s="7" t="e">
        <f>$Q15+#REF!</f>
        <v>#REF!</v>
      </c>
      <c r="AA15" s="7" t="e">
        <f>$R15+#REF!</f>
        <v>#REF!</v>
      </c>
      <c r="AB15" s="7" t="e">
        <f>$S15+#REF!</f>
        <v>#REF!</v>
      </c>
      <c r="AC15" s="7" t="e">
        <f>$T15+#REF!</f>
        <v>#REF!</v>
      </c>
      <c r="AD15" s="12" t="e">
        <f t="shared" si="2"/>
        <v>#REF!</v>
      </c>
      <c r="AE15" s="16" t="e">
        <f>$V15+#REF!</f>
        <v>#REF!</v>
      </c>
      <c r="AF15" s="17" t="e">
        <f>$W15+#REF!</f>
        <v>#REF!</v>
      </c>
    </row>
    <row r="16" spans="2:32" ht="18" customHeight="1" x14ac:dyDescent="0.25">
      <c r="B16" s="13" t="e">
        <f>TRIM(#REF!)</f>
        <v>#REF!</v>
      </c>
      <c r="C16" s="14" t="e">
        <f>TRIM(#REF!)</f>
        <v>#REF!</v>
      </c>
      <c r="D16" s="253" t="e">
        <f>TRIM(#REF!)</f>
        <v>#REF!</v>
      </c>
      <c r="E16" s="253"/>
      <c r="F16" s="253"/>
      <c r="G16" s="15" t="e">
        <f>TRIM(#REF!)</f>
        <v>#REF!</v>
      </c>
      <c r="H16" s="15" t="e">
        <f>TRIM(#REF!)</f>
        <v>#REF!</v>
      </c>
      <c r="I16" s="15" t="e">
        <f>TRIM(#REF!)</f>
        <v>#REF!</v>
      </c>
      <c r="J16" s="15" t="e">
        <f>TRIM(#REF!)</f>
        <v>#REF!</v>
      </c>
      <c r="K16" s="15" t="e">
        <f>TRIM(#REF!)</f>
        <v>#REF!</v>
      </c>
      <c r="L16" s="15" t="e">
        <f>TRIM(#REF!)</f>
        <v>#REF!</v>
      </c>
      <c r="M16" s="15" t="e">
        <f>TRIM(#REF!)</f>
        <v>#REF!</v>
      </c>
      <c r="N16" s="6">
        <f t="shared" si="0"/>
        <v>0</v>
      </c>
      <c r="O16" s="6"/>
      <c r="P16" s="6"/>
      <c r="Q16" s="6"/>
      <c r="R16" s="6"/>
      <c r="S16" s="6"/>
      <c r="T16" s="6"/>
      <c r="U16" s="12">
        <f t="shared" si="1"/>
        <v>0</v>
      </c>
      <c r="V16" s="12"/>
      <c r="W16" s="9"/>
      <c r="X16" s="7" t="e">
        <f>$O16+#REF!</f>
        <v>#REF!</v>
      </c>
      <c r="Y16" s="7" t="e">
        <f>$P16+#REF!</f>
        <v>#REF!</v>
      </c>
      <c r="Z16" s="7" t="e">
        <f>$Q16+#REF!</f>
        <v>#REF!</v>
      </c>
      <c r="AA16" s="7" t="e">
        <f>$R16+#REF!</f>
        <v>#REF!</v>
      </c>
      <c r="AB16" s="7" t="e">
        <f>$S16+#REF!</f>
        <v>#REF!</v>
      </c>
      <c r="AC16" s="7" t="e">
        <f>$T16+#REF!</f>
        <v>#REF!</v>
      </c>
      <c r="AD16" s="12" t="e">
        <f t="shared" si="2"/>
        <v>#REF!</v>
      </c>
      <c r="AE16" s="16" t="e">
        <f>$V16+#REF!</f>
        <v>#REF!</v>
      </c>
      <c r="AF16" s="17" t="e">
        <f>$W16+#REF!</f>
        <v>#REF!</v>
      </c>
    </row>
    <row r="17" spans="2:32" ht="18" customHeight="1" x14ac:dyDescent="0.25">
      <c r="B17" s="13" t="e">
        <f>TRIM(#REF!)</f>
        <v>#REF!</v>
      </c>
      <c r="C17" s="14" t="e">
        <f>TRIM(#REF!)</f>
        <v>#REF!</v>
      </c>
      <c r="D17" s="253" t="e">
        <f>TRIM(#REF!)</f>
        <v>#REF!</v>
      </c>
      <c r="E17" s="253"/>
      <c r="F17" s="253"/>
      <c r="G17" s="15" t="e">
        <f>TRIM(#REF!)</f>
        <v>#REF!</v>
      </c>
      <c r="H17" s="15" t="e">
        <f>TRIM(#REF!)</f>
        <v>#REF!</v>
      </c>
      <c r="I17" s="15" t="e">
        <f>TRIM(#REF!)</f>
        <v>#REF!</v>
      </c>
      <c r="J17" s="15" t="e">
        <f>TRIM(#REF!)</f>
        <v>#REF!</v>
      </c>
      <c r="K17" s="15" t="e">
        <f>TRIM(#REF!)</f>
        <v>#REF!</v>
      </c>
      <c r="L17" s="15" t="e">
        <f>TRIM(#REF!)</f>
        <v>#REF!</v>
      </c>
      <c r="M17" s="15" t="e">
        <f>TRIM(#REF!)</f>
        <v>#REF!</v>
      </c>
      <c r="N17" s="6">
        <f t="shared" si="0"/>
        <v>0</v>
      </c>
      <c r="O17" s="6"/>
      <c r="P17" s="6"/>
      <c r="Q17" s="6"/>
      <c r="R17" s="6"/>
      <c r="S17" s="6"/>
      <c r="T17" s="6"/>
      <c r="U17" s="12">
        <f t="shared" si="1"/>
        <v>0</v>
      </c>
      <c r="V17" s="12"/>
      <c r="W17" s="9"/>
      <c r="X17" s="7" t="e">
        <f>$O17+#REF!</f>
        <v>#REF!</v>
      </c>
      <c r="Y17" s="7" t="e">
        <f>$P17+#REF!</f>
        <v>#REF!</v>
      </c>
      <c r="Z17" s="7" t="e">
        <f>$Q17+#REF!</f>
        <v>#REF!</v>
      </c>
      <c r="AA17" s="7" t="e">
        <f>$R17+#REF!</f>
        <v>#REF!</v>
      </c>
      <c r="AB17" s="7" t="e">
        <f>$S17+#REF!</f>
        <v>#REF!</v>
      </c>
      <c r="AC17" s="7" t="e">
        <f>$T17+#REF!</f>
        <v>#REF!</v>
      </c>
      <c r="AD17" s="12" t="e">
        <f t="shared" si="2"/>
        <v>#REF!</v>
      </c>
      <c r="AE17" s="16" t="e">
        <f>$V17+#REF!</f>
        <v>#REF!</v>
      </c>
      <c r="AF17" s="17" t="e">
        <f>$W17+#REF!</f>
        <v>#REF!</v>
      </c>
    </row>
    <row r="18" spans="2:32" ht="18" customHeight="1" x14ac:dyDescent="0.25">
      <c r="B18" s="13" t="e">
        <f>TRIM(#REF!)</f>
        <v>#REF!</v>
      </c>
      <c r="C18" s="14" t="e">
        <f>TRIM(#REF!)</f>
        <v>#REF!</v>
      </c>
      <c r="D18" s="253" t="e">
        <f>TRIM(#REF!)</f>
        <v>#REF!</v>
      </c>
      <c r="E18" s="253"/>
      <c r="F18" s="253"/>
      <c r="G18" s="15" t="e">
        <f>TRIM(#REF!)</f>
        <v>#REF!</v>
      </c>
      <c r="H18" s="15" t="e">
        <f>TRIM(#REF!)</f>
        <v>#REF!</v>
      </c>
      <c r="I18" s="15" t="e">
        <f>TRIM(#REF!)</f>
        <v>#REF!</v>
      </c>
      <c r="J18" s="15" t="e">
        <f>TRIM(#REF!)</f>
        <v>#REF!</v>
      </c>
      <c r="K18" s="15" t="e">
        <f>TRIM(#REF!)</f>
        <v>#REF!</v>
      </c>
      <c r="L18" s="15" t="e">
        <f>TRIM(#REF!)</f>
        <v>#REF!</v>
      </c>
      <c r="M18" s="15" t="e">
        <f>TRIM(#REF!)</f>
        <v>#REF!</v>
      </c>
      <c r="N18" s="6">
        <f t="shared" si="0"/>
        <v>0</v>
      </c>
      <c r="O18" s="6"/>
      <c r="P18" s="6"/>
      <c r="Q18" s="6"/>
      <c r="R18" s="6"/>
      <c r="S18" s="6"/>
      <c r="T18" s="6"/>
      <c r="U18" s="12">
        <f t="shared" si="1"/>
        <v>0</v>
      </c>
      <c r="V18" s="12"/>
      <c r="W18" s="9"/>
      <c r="X18" s="7" t="e">
        <f>$O18+#REF!</f>
        <v>#REF!</v>
      </c>
      <c r="Y18" s="7" t="e">
        <f>$P18+#REF!</f>
        <v>#REF!</v>
      </c>
      <c r="Z18" s="7" t="e">
        <f>$Q18+#REF!</f>
        <v>#REF!</v>
      </c>
      <c r="AA18" s="7" t="e">
        <f>$R18+#REF!</f>
        <v>#REF!</v>
      </c>
      <c r="AB18" s="7" t="e">
        <f>$S18+#REF!</f>
        <v>#REF!</v>
      </c>
      <c r="AC18" s="7" t="e">
        <f>$T18+#REF!</f>
        <v>#REF!</v>
      </c>
      <c r="AD18" s="12" t="e">
        <f t="shared" si="2"/>
        <v>#REF!</v>
      </c>
      <c r="AE18" s="16" t="e">
        <f>$V18+#REF!</f>
        <v>#REF!</v>
      </c>
      <c r="AF18" s="17" t="e">
        <f>$W18+#REF!</f>
        <v>#REF!</v>
      </c>
    </row>
    <row r="19" spans="2:32" ht="18" customHeight="1" x14ac:dyDescent="0.25">
      <c r="B19" s="13" t="e">
        <f>TRIM(#REF!)</f>
        <v>#REF!</v>
      </c>
      <c r="C19" s="14" t="e">
        <f>TRIM(#REF!)</f>
        <v>#REF!</v>
      </c>
      <c r="D19" s="253" t="e">
        <f>TRIM(#REF!)</f>
        <v>#REF!</v>
      </c>
      <c r="E19" s="253"/>
      <c r="F19" s="253"/>
      <c r="G19" s="15" t="e">
        <f>TRIM(#REF!)</f>
        <v>#REF!</v>
      </c>
      <c r="H19" s="15" t="e">
        <f>TRIM(#REF!)</f>
        <v>#REF!</v>
      </c>
      <c r="I19" s="15" t="e">
        <f>TRIM(#REF!)</f>
        <v>#REF!</v>
      </c>
      <c r="J19" s="15" t="e">
        <f>TRIM(#REF!)</f>
        <v>#REF!</v>
      </c>
      <c r="K19" s="15" t="e">
        <f>TRIM(#REF!)</f>
        <v>#REF!</v>
      </c>
      <c r="L19" s="15" t="e">
        <f>TRIM(#REF!)</f>
        <v>#REF!</v>
      </c>
      <c r="M19" s="15" t="e">
        <f>TRIM(#REF!)</f>
        <v>#REF!</v>
      </c>
      <c r="N19" s="6">
        <f t="shared" si="0"/>
        <v>0</v>
      </c>
      <c r="O19" s="6"/>
      <c r="P19" s="6"/>
      <c r="Q19" s="6"/>
      <c r="R19" s="6"/>
      <c r="S19" s="6"/>
      <c r="T19" s="6"/>
      <c r="U19" s="12">
        <f t="shared" si="1"/>
        <v>0</v>
      </c>
      <c r="V19" s="12"/>
      <c r="W19" s="9"/>
      <c r="X19" s="7" t="e">
        <f>$O19+#REF!</f>
        <v>#REF!</v>
      </c>
      <c r="Y19" s="7" t="e">
        <f>$P19+#REF!</f>
        <v>#REF!</v>
      </c>
      <c r="Z19" s="7" t="e">
        <f>$Q19+#REF!</f>
        <v>#REF!</v>
      </c>
      <c r="AA19" s="7" t="e">
        <f>$R19+#REF!</f>
        <v>#REF!</v>
      </c>
      <c r="AB19" s="7" t="e">
        <f>$S19+#REF!</f>
        <v>#REF!</v>
      </c>
      <c r="AC19" s="7" t="e">
        <f>$T19+#REF!</f>
        <v>#REF!</v>
      </c>
      <c r="AD19" s="12" t="e">
        <f t="shared" si="2"/>
        <v>#REF!</v>
      </c>
      <c r="AE19" s="16" t="e">
        <f>$V19+#REF!</f>
        <v>#REF!</v>
      </c>
      <c r="AF19" s="17" t="e">
        <f>$W19+#REF!</f>
        <v>#REF!</v>
      </c>
    </row>
    <row r="20" spans="2:32" ht="18" customHeight="1" x14ac:dyDescent="0.25">
      <c r="B20" s="13" t="e">
        <f>TRIM(#REF!)</f>
        <v>#REF!</v>
      </c>
      <c r="C20" s="14" t="e">
        <f>TRIM(#REF!)</f>
        <v>#REF!</v>
      </c>
      <c r="D20" s="253" t="e">
        <f>TRIM(#REF!)</f>
        <v>#REF!</v>
      </c>
      <c r="E20" s="253"/>
      <c r="F20" s="253"/>
      <c r="G20" s="15" t="e">
        <f>TRIM(#REF!)</f>
        <v>#REF!</v>
      </c>
      <c r="H20" s="15" t="e">
        <f>TRIM(#REF!)</f>
        <v>#REF!</v>
      </c>
      <c r="I20" s="15" t="e">
        <f>TRIM(#REF!)</f>
        <v>#REF!</v>
      </c>
      <c r="J20" s="15" t="e">
        <f>TRIM(#REF!)</f>
        <v>#REF!</v>
      </c>
      <c r="K20" s="15" t="e">
        <f>TRIM(#REF!)</f>
        <v>#REF!</v>
      </c>
      <c r="L20" s="15" t="e">
        <f>TRIM(#REF!)</f>
        <v>#REF!</v>
      </c>
      <c r="M20" s="15" t="e">
        <f>TRIM(#REF!)</f>
        <v>#REF!</v>
      </c>
      <c r="N20" s="6">
        <f t="shared" si="0"/>
        <v>0</v>
      </c>
      <c r="O20" s="6"/>
      <c r="P20" s="6"/>
      <c r="Q20" s="6"/>
      <c r="R20" s="6"/>
      <c r="S20" s="6"/>
      <c r="T20" s="6"/>
      <c r="U20" s="12">
        <f t="shared" si="1"/>
        <v>0</v>
      </c>
      <c r="V20" s="12"/>
      <c r="W20" s="9"/>
      <c r="X20" s="7" t="e">
        <f>$O20+#REF!</f>
        <v>#REF!</v>
      </c>
      <c r="Y20" s="7" t="e">
        <f>$P20+#REF!</f>
        <v>#REF!</v>
      </c>
      <c r="Z20" s="7" t="e">
        <f>$Q20+#REF!</f>
        <v>#REF!</v>
      </c>
      <c r="AA20" s="7" t="e">
        <f>$R20+#REF!</f>
        <v>#REF!</v>
      </c>
      <c r="AB20" s="7" t="e">
        <f>$S20+#REF!</f>
        <v>#REF!</v>
      </c>
      <c r="AC20" s="7" t="e">
        <f>$T20+#REF!</f>
        <v>#REF!</v>
      </c>
      <c r="AD20" s="12" t="e">
        <f t="shared" si="2"/>
        <v>#REF!</v>
      </c>
      <c r="AE20" s="16" t="e">
        <f>$V20+#REF!</f>
        <v>#REF!</v>
      </c>
      <c r="AF20" s="17" t="e">
        <f>$W20+#REF!</f>
        <v>#REF!</v>
      </c>
    </row>
    <row r="21" spans="2:32" ht="18" customHeight="1" x14ac:dyDescent="0.25">
      <c r="B21" s="13" t="e">
        <f>TRIM(#REF!)</f>
        <v>#REF!</v>
      </c>
      <c r="C21" s="14" t="e">
        <f>TRIM(#REF!)</f>
        <v>#REF!</v>
      </c>
      <c r="D21" s="253" t="e">
        <f>TRIM(#REF!)</f>
        <v>#REF!</v>
      </c>
      <c r="E21" s="253"/>
      <c r="F21" s="253"/>
      <c r="G21" s="15" t="e">
        <f>TRIM(#REF!)</f>
        <v>#REF!</v>
      </c>
      <c r="H21" s="15" t="e">
        <f>TRIM(#REF!)</f>
        <v>#REF!</v>
      </c>
      <c r="I21" s="15" t="e">
        <f>TRIM(#REF!)</f>
        <v>#REF!</v>
      </c>
      <c r="J21" s="15" t="e">
        <f>TRIM(#REF!)</f>
        <v>#REF!</v>
      </c>
      <c r="K21" s="15" t="e">
        <f>TRIM(#REF!)</f>
        <v>#REF!</v>
      </c>
      <c r="L21" s="15" t="e">
        <f>TRIM(#REF!)</f>
        <v>#REF!</v>
      </c>
      <c r="M21" s="15" t="e">
        <f>TRIM(#REF!)</f>
        <v>#REF!</v>
      </c>
      <c r="N21" s="6">
        <f t="shared" si="0"/>
        <v>0</v>
      </c>
      <c r="O21" s="6"/>
      <c r="P21" s="6"/>
      <c r="Q21" s="6"/>
      <c r="R21" s="6"/>
      <c r="S21" s="6"/>
      <c r="T21" s="6"/>
      <c r="U21" s="12">
        <f t="shared" si="1"/>
        <v>0</v>
      </c>
      <c r="V21" s="12"/>
      <c r="W21" s="9"/>
      <c r="X21" s="7" t="e">
        <f>$O21+#REF!</f>
        <v>#REF!</v>
      </c>
      <c r="Y21" s="7" t="e">
        <f>$P21+#REF!</f>
        <v>#REF!</v>
      </c>
      <c r="Z21" s="7" t="e">
        <f>$Q21+#REF!</f>
        <v>#REF!</v>
      </c>
      <c r="AA21" s="7" t="e">
        <f>$R21+#REF!</f>
        <v>#REF!</v>
      </c>
      <c r="AB21" s="7" t="e">
        <f>$S21+#REF!</f>
        <v>#REF!</v>
      </c>
      <c r="AC21" s="7" t="e">
        <f>$T21+#REF!</f>
        <v>#REF!</v>
      </c>
      <c r="AD21" s="12" t="e">
        <f t="shared" si="2"/>
        <v>#REF!</v>
      </c>
      <c r="AE21" s="16" t="e">
        <f>$V21+#REF!</f>
        <v>#REF!</v>
      </c>
      <c r="AF21" s="17" t="e">
        <f>$W21+#REF!</f>
        <v>#REF!</v>
      </c>
    </row>
    <row r="22" spans="2:32" ht="18" customHeight="1" x14ac:dyDescent="0.25">
      <c r="B22" s="13" t="e">
        <f>TRIM(#REF!)</f>
        <v>#REF!</v>
      </c>
      <c r="C22" s="14" t="e">
        <f>TRIM(#REF!)</f>
        <v>#REF!</v>
      </c>
      <c r="D22" s="253" t="e">
        <f>TRIM(#REF!)</f>
        <v>#REF!</v>
      </c>
      <c r="E22" s="253"/>
      <c r="F22" s="253"/>
      <c r="G22" s="15" t="e">
        <f>TRIM(#REF!)</f>
        <v>#REF!</v>
      </c>
      <c r="H22" s="15" t="e">
        <f>TRIM(#REF!)</f>
        <v>#REF!</v>
      </c>
      <c r="I22" s="15" t="e">
        <f>TRIM(#REF!)</f>
        <v>#REF!</v>
      </c>
      <c r="J22" s="15" t="e">
        <f>TRIM(#REF!)</f>
        <v>#REF!</v>
      </c>
      <c r="K22" s="15" t="e">
        <f>TRIM(#REF!)</f>
        <v>#REF!</v>
      </c>
      <c r="L22" s="15" t="e">
        <f>TRIM(#REF!)</f>
        <v>#REF!</v>
      </c>
      <c r="M22" s="15" t="e">
        <f>TRIM(#REF!)</f>
        <v>#REF!</v>
      </c>
      <c r="N22" s="6">
        <f t="shared" si="0"/>
        <v>0</v>
      </c>
      <c r="O22" s="6"/>
      <c r="P22" s="6"/>
      <c r="Q22" s="6"/>
      <c r="R22" s="6"/>
      <c r="S22" s="6"/>
      <c r="T22" s="6"/>
      <c r="U22" s="12">
        <f t="shared" si="1"/>
        <v>0</v>
      </c>
      <c r="V22" s="12"/>
      <c r="W22" s="9"/>
      <c r="X22" s="7" t="e">
        <f>$O22+#REF!</f>
        <v>#REF!</v>
      </c>
      <c r="Y22" s="7" t="e">
        <f>$P22+#REF!</f>
        <v>#REF!</v>
      </c>
      <c r="Z22" s="7" t="e">
        <f>$Q22+#REF!</f>
        <v>#REF!</v>
      </c>
      <c r="AA22" s="7" t="e">
        <f>$R22+#REF!</f>
        <v>#REF!</v>
      </c>
      <c r="AB22" s="7" t="e">
        <f>$S22+#REF!</f>
        <v>#REF!</v>
      </c>
      <c r="AC22" s="7" t="e">
        <f>$T22+#REF!</f>
        <v>#REF!</v>
      </c>
      <c r="AD22" s="12" t="e">
        <f t="shared" si="2"/>
        <v>#REF!</v>
      </c>
      <c r="AE22" s="16" t="e">
        <f>$V22+#REF!</f>
        <v>#REF!</v>
      </c>
      <c r="AF22" s="17" t="e">
        <f>$W22+#REF!</f>
        <v>#REF!</v>
      </c>
    </row>
    <row r="23" spans="2:32" ht="18" customHeight="1" x14ac:dyDescent="0.25">
      <c r="B23" s="13" t="e">
        <f>TRIM(#REF!)</f>
        <v>#REF!</v>
      </c>
      <c r="C23" s="14" t="e">
        <f>TRIM(#REF!)</f>
        <v>#REF!</v>
      </c>
      <c r="D23" s="253" t="e">
        <f>TRIM(#REF!)</f>
        <v>#REF!</v>
      </c>
      <c r="E23" s="253"/>
      <c r="F23" s="253"/>
      <c r="G23" s="15" t="e">
        <f>TRIM(#REF!)</f>
        <v>#REF!</v>
      </c>
      <c r="H23" s="15" t="e">
        <f>TRIM(#REF!)</f>
        <v>#REF!</v>
      </c>
      <c r="I23" s="15" t="e">
        <f>TRIM(#REF!)</f>
        <v>#REF!</v>
      </c>
      <c r="J23" s="15" t="e">
        <f>TRIM(#REF!)</f>
        <v>#REF!</v>
      </c>
      <c r="K23" s="15" t="e">
        <f>TRIM(#REF!)</f>
        <v>#REF!</v>
      </c>
      <c r="L23" s="15" t="e">
        <f>TRIM(#REF!)</f>
        <v>#REF!</v>
      </c>
      <c r="M23" s="15" t="e">
        <f>TRIM(#REF!)</f>
        <v>#REF!</v>
      </c>
      <c r="N23" s="6">
        <f t="shared" si="0"/>
        <v>0</v>
      </c>
      <c r="O23" s="6"/>
      <c r="P23" s="6"/>
      <c r="Q23" s="6"/>
      <c r="R23" s="6"/>
      <c r="S23" s="6"/>
      <c r="T23" s="6"/>
      <c r="U23" s="12">
        <f t="shared" si="1"/>
        <v>0</v>
      </c>
      <c r="V23" s="12"/>
      <c r="W23" s="9"/>
      <c r="X23" s="7" t="e">
        <f>$O23+#REF!</f>
        <v>#REF!</v>
      </c>
      <c r="Y23" s="7" t="e">
        <f>$P23+#REF!</f>
        <v>#REF!</v>
      </c>
      <c r="Z23" s="7" t="e">
        <f>$Q23+#REF!</f>
        <v>#REF!</v>
      </c>
      <c r="AA23" s="7" t="e">
        <f>$R23+#REF!</f>
        <v>#REF!</v>
      </c>
      <c r="AB23" s="7" t="e">
        <f>$S23+#REF!</f>
        <v>#REF!</v>
      </c>
      <c r="AC23" s="7" t="e">
        <f>$T23+#REF!</f>
        <v>#REF!</v>
      </c>
      <c r="AD23" s="12" t="e">
        <f t="shared" si="2"/>
        <v>#REF!</v>
      </c>
      <c r="AE23" s="16" t="e">
        <f>$V23+#REF!</f>
        <v>#REF!</v>
      </c>
      <c r="AF23" s="17" t="e">
        <f>$W23+#REF!</f>
        <v>#REF!</v>
      </c>
    </row>
    <row r="24" spans="2:32" ht="18" customHeight="1" x14ac:dyDescent="0.25">
      <c r="B24" s="13" t="e">
        <f>TRIM(#REF!)</f>
        <v>#REF!</v>
      </c>
      <c r="C24" s="14" t="e">
        <f>TRIM(#REF!)</f>
        <v>#REF!</v>
      </c>
      <c r="D24" s="253" t="e">
        <f>TRIM(#REF!)</f>
        <v>#REF!</v>
      </c>
      <c r="E24" s="253"/>
      <c r="F24" s="253"/>
      <c r="G24" s="15" t="e">
        <f>TRIM(#REF!)</f>
        <v>#REF!</v>
      </c>
      <c r="H24" s="15" t="e">
        <f>TRIM(#REF!)</f>
        <v>#REF!</v>
      </c>
      <c r="I24" s="15" t="e">
        <f>TRIM(#REF!)</f>
        <v>#REF!</v>
      </c>
      <c r="J24" s="15" t="e">
        <f>TRIM(#REF!)</f>
        <v>#REF!</v>
      </c>
      <c r="K24" s="15" t="e">
        <f>TRIM(#REF!)</f>
        <v>#REF!</v>
      </c>
      <c r="L24" s="15" t="e">
        <f>TRIM(#REF!)</f>
        <v>#REF!</v>
      </c>
      <c r="M24" s="15" t="e">
        <f>TRIM(#REF!)</f>
        <v>#REF!</v>
      </c>
      <c r="N24" s="6">
        <f t="shared" si="0"/>
        <v>0</v>
      </c>
      <c r="O24" s="6"/>
      <c r="P24" s="6"/>
      <c r="Q24" s="6"/>
      <c r="R24" s="6"/>
      <c r="S24" s="6"/>
      <c r="T24" s="6"/>
      <c r="U24" s="12">
        <f t="shared" si="1"/>
        <v>0</v>
      </c>
      <c r="V24" s="12"/>
      <c r="W24" s="9"/>
      <c r="X24" s="7" t="e">
        <f>$O24+#REF!</f>
        <v>#REF!</v>
      </c>
      <c r="Y24" s="7" t="e">
        <f>$P24+#REF!</f>
        <v>#REF!</v>
      </c>
      <c r="Z24" s="7" t="e">
        <f>$Q24+#REF!</f>
        <v>#REF!</v>
      </c>
      <c r="AA24" s="7" t="e">
        <f>$R24+#REF!</f>
        <v>#REF!</v>
      </c>
      <c r="AB24" s="7" t="e">
        <f>$S24+#REF!</f>
        <v>#REF!</v>
      </c>
      <c r="AC24" s="7" t="e">
        <f>$T24+#REF!</f>
        <v>#REF!</v>
      </c>
      <c r="AD24" s="12" t="e">
        <f t="shared" si="2"/>
        <v>#REF!</v>
      </c>
      <c r="AE24" s="16" t="e">
        <f>$V24+#REF!</f>
        <v>#REF!</v>
      </c>
      <c r="AF24" s="17" t="e">
        <f>$W24+#REF!</f>
        <v>#REF!</v>
      </c>
    </row>
    <row r="25" spans="2:32" ht="18" customHeight="1" x14ac:dyDescent="0.25">
      <c r="B25" s="13" t="e">
        <f>TRIM(#REF!)</f>
        <v>#REF!</v>
      </c>
      <c r="C25" s="14" t="e">
        <f>TRIM(#REF!)</f>
        <v>#REF!</v>
      </c>
      <c r="D25" s="253" t="e">
        <f>TRIM(#REF!)</f>
        <v>#REF!</v>
      </c>
      <c r="E25" s="253"/>
      <c r="F25" s="253"/>
      <c r="G25" s="15" t="e">
        <f>TRIM(#REF!)</f>
        <v>#REF!</v>
      </c>
      <c r="H25" s="15" t="e">
        <f>TRIM(#REF!)</f>
        <v>#REF!</v>
      </c>
      <c r="I25" s="15" t="e">
        <f>TRIM(#REF!)</f>
        <v>#REF!</v>
      </c>
      <c r="J25" s="15" t="e">
        <f>TRIM(#REF!)</f>
        <v>#REF!</v>
      </c>
      <c r="K25" s="15" t="e">
        <f>TRIM(#REF!)</f>
        <v>#REF!</v>
      </c>
      <c r="L25" s="15" t="e">
        <f>TRIM(#REF!)</f>
        <v>#REF!</v>
      </c>
      <c r="M25" s="15" t="e">
        <f>TRIM(#REF!)</f>
        <v>#REF!</v>
      </c>
      <c r="N25" s="6">
        <f t="shared" si="0"/>
        <v>0</v>
      </c>
      <c r="O25" s="6"/>
      <c r="P25" s="6"/>
      <c r="Q25" s="6"/>
      <c r="R25" s="6"/>
      <c r="S25" s="6"/>
      <c r="T25" s="6"/>
      <c r="U25" s="12">
        <f t="shared" si="1"/>
        <v>0</v>
      </c>
      <c r="V25" s="12"/>
      <c r="W25" s="9"/>
      <c r="X25" s="7" t="e">
        <f>$O25+#REF!</f>
        <v>#REF!</v>
      </c>
      <c r="Y25" s="7" t="e">
        <f>$P25+#REF!</f>
        <v>#REF!</v>
      </c>
      <c r="Z25" s="7" t="e">
        <f>$Q25+#REF!</f>
        <v>#REF!</v>
      </c>
      <c r="AA25" s="7" t="e">
        <f>$R25+#REF!</f>
        <v>#REF!</v>
      </c>
      <c r="AB25" s="7" t="e">
        <f>$S25+#REF!</f>
        <v>#REF!</v>
      </c>
      <c r="AC25" s="7" t="e">
        <f>$T25+#REF!</f>
        <v>#REF!</v>
      </c>
      <c r="AD25" s="12" t="e">
        <f t="shared" si="2"/>
        <v>#REF!</v>
      </c>
      <c r="AE25" s="16" t="e">
        <f>$V25+#REF!</f>
        <v>#REF!</v>
      </c>
      <c r="AF25" s="17" t="e">
        <f>$W25+#REF!</f>
        <v>#REF!</v>
      </c>
    </row>
    <row r="26" spans="2:32" ht="18" customHeight="1" x14ac:dyDescent="0.25">
      <c r="B26" s="13" t="e">
        <f>TRIM(#REF!)</f>
        <v>#REF!</v>
      </c>
      <c r="C26" s="14" t="e">
        <f>TRIM(#REF!)</f>
        <v>#REF!</v>
      </c>
      <c r="D26" s="253" t="e">
        <f>TRIM(#REF!)</f>
        <v>#REF!</v>
      </c>
      <c r="E26" s="253"/>
      <c r="F26" s="253"/>
      <c r="G26" s="15" t="e">
        <f>TRIM(#REF!)</f>
        <v>#REF!</v>
      </c>
      <c r="H26" s="15" t="e">
        <f>TRIM(#REF!)</f>
        <v>#REF!</v>
      </c>
      <c r="I26" s="15" t="e">
        <f>TRIM(#REF!)</f>
        <v>#REF!</v>
      </c>
      <c r="J26" s="15" t="e">
        <f>TRIM(#REF!)</f>
        <v>#REF!</v>
      </c>
      <c r="K26" s="15" t="e">
        <f>TRIM(#REF!)</f>
        <v>#REF!</v>
      </c>
      <c r="L26" s="15" t="e">
        <f>TRIM(#REF!)</f>
        <v>#REF!</v>
      </c>
      <c r="M26" s="15" t="e">
        <f>TRIM(#REF!)</f>
        <v>#REF!</v>
      </c>
      <c r="N26" s="6">
        <f t="shared" si="0"/>
        <v>0</v>
      </c>
      <c r="O26" s="6"/>
      <c r="P26" s="6"/>
      <c r="Q26" s="6"/>
      <c r="R26" s="6"/>
      <c r="S26" s="6"/>
      <c r="T26" s="6"/>
      <c r="U26" s="12">
        <f t="shared" si="1"/>
        <v>0</v>
      </c>
      <c r="V26" s="12"/>
      <c r="W26" s="9"/>
      <c r="X26" s="7" t="e">
        <f>$O26+#REF!</f>
        <v>#REF!</v>
      </c>
      <c r="Y26" s="7" t="e">
        <f>$P26+#REF!</f>
        <v>#REF!</v>
      </c>
      <c r="Z26" s="7" t="e">
        <f>$Q26+#REF!</f>
        <v>#REF!</v>
      </c>
      <c r="AA26" s="7" t="e">
        <f>$R26+#REF!</f>
        <v>#REF!</v>
      </c>
      <c r="AB26" s="7" t="e">
        <f>$S26+#REF!</f>
        <v>#REF!</v>
      </c>
      <c r="AC26" s="7" t="e">
        <f>$T26+#REF!</f>
        <v>#REF!</v>
      </c>
      <c r="AD26" s="12" t="e">
        <f t="shared" si="2"/>
        <v>#REF!</v>
      </c>
      <c r="AE26" s="16" t="e">
        <f>$V26+#REF!</f>
        <v>#REF!</v>
      </c>
      <c r="AF26" s="17" t="e">
        <f>$W26+#REF!</f>
        <v>#REF!</v>
      </c>
    </row>
    <row r="27" spans="2:32" ht="18" customHeight="1" x14ac:dyDescent="0.25">
      <c r="B27" s="13" t="e">
        <f>TRIM(#REF!)</f>
        <v>#REF!</v>
      </c>
      <c r="C27" s="14" t="e">
        <f>TRIM(#REF!)</f>
        <v>#REF!</v>
      </c>
      <c r="D27" s="253" t="e">
        <f>TRIM(#REF!)</f>
        <v>#REF!</v>
      </c>
      <c r="E27" s="253"/>
      <c r="F27" s="253"/>
      <c r="G27" s="15" t="e">
        <f>TRIM(#REF!)</f>
        <v>#REF!</v>
      </c>
      <c r="H27" s="15" t="e">
        <f>TRIM(#REF!)</f>
        <v>#REF!</v>
      </c>
      <c r="I27" s="15" t="e">
        <f>TRIM(#REF!)</f>
        <v>#REF!</v>
      </c>
      <c r="J27" s="15" t="e">
        <f>TRIM(#REF!)</f>
        <v>#REF!</v>
      </c>
      <c r="K27" s="15" t="e">
        <f>TRIM(#REF!)</f>
        <v>#REF!</v>
      </c>
      <c r="L27" s="15" t="e">
        <f>TRIM(#REF!)</f>
        <v>#REF!</v>
      </c>
      <c r="M27" s="15" t="e">
        <f>TRIM(#REF!)</f>
        <v>#REF!</v>
      </c>
      <c r="N27" s="6">
        <f t="shared" si="0"/>
        <v>0</v>
      </c>
      <c r="O27" s="6"/>
      <c r="P27" s="6"/>
      <c r="Q27" s="6"/>
      <c r="R27" s="6"/>
      <c r="S27" s="6"/>
      <c r="T27" s="6"/>
      <c r="U27" s="12">
        <f t="shared" si="1"/>
        <v>0</v>
      </c>
      <c r="V27" s="12"/>
      <c r="W27" s="9"/>
      <c r="X27" s="7" t="e">
        <f>$O27+#REF!</f>
        <v>#REF!</v>
      </c>
      <c r="Y27" s="7" t="e">
        <f>$P27+#REF!</f>
        <v>#REF!</v>
      </c>
      <c r="Z27" s="7" t="e">
        <f>$Q27+#REF!</f>
        <v>#REF!</v>
      </c>
      <c r="AA27" s="7" t="e">
        <f>$R27+#REF!</f>
        <v>#REF!</v>
      </c>
      <c r="AB27" s="7" t="e">
        <f>$S27+#REF!</f>
        <v>#REF!</v>
      </c>
      <c r="AC27" s="7" t="e">
        <f>$T27+#REF!</f>
        <v>#REF!</v>
      </c>
      <c r="AD27" s="12" t="e">
        <f t="shared" si="2"/>
        <v>#REF!</v>
      </c>
      <c r="AE27" s="16" t="e">
        <f>$V27+#REF!</f>
        <v>#REF!</v>
      </c>
      <c r="AF27" s="17" t="e">
        <f>$W27+#REF!</f>
        <v>#REF!</v>
      </c>
    </row>
    <row r="28" spans="2:32" ht="18" customHeight="1" thickBot="1" x14ac:dyDescent="0.3">
      <c r="B28" s="13" t="e">
        <f>TRIM(#REF!)</f>
        <v>#REF!</v>
      </c>
      <c r="C28" s="14" t="e">
        <f>TRIM(#REF!)</f>
        <v>#REF!</v>
      </c>
      <c r="D28" s="253" t="e">
        <f>TRIM(#REF!)</f>
        <v>#REF!</v>
      </c>
      <c r="E28" s="253"/>
      <c r="F28" s="253"/>
      <c r="G28" s="35" t="e">
        <f>TRIM(#REF!)</f>
        <v>#REF!</v>
      </c>
      <c r="H28" s="35" t="e">
        <f>TRIM(#REF!)</f>
        <v>#REF!</v>
      </c>
      <c r="I28" s="35" t="e">
        <f>TRIM(#REF!)</f>
        <v>#REF!</v>
      </c>
      <c r="J28" s="35" t="e">
        <f>TRIM(#REF!)</f>
        <v>#REF!</v>
      </c>
      <c r="K28" s="35" t="e">
        <f>TRIM(#REF!)</f>
        <v>#REF!</v>
      </c>
      <c r="L28" s="35" t="e">
        <f>TRIM(#REF!)</f>
        <v>#REF!</v>
      </c>
      <c r="M28" s="15" t="e">
        <f>TRIM(#REF!)</f>
        <v>#REF!</v>
      </c>
      <c r="N28" s="10">
        <f t="shared" si="0"/>
        <v>0</v>
      </c>
      <c r="O28" s="10"/>
      <c r="P28" s="10"/>
      <c r="Q28" s="10"/>
      <c r="R28" s="10"/>
      <c r="S28" s="10"/>
      <c r="T28" s="10"/>
      <c r="U28" s="19">
        <f t="shared" si="1"/>
        <v>0</v>
      </c>
      <c r="V28" s="19"/>
      <c r="W28" s="20"/>
      <c r="X28" s="36" t="e">
        <f>$O28+#REF!</f>
        <v>#REF!</v>
      </c>
      <c r="Y28" s="36" t="e">
        <f>$P28+#REF!</f>
        <v>#REF!</v>
      </c>
      <c r="Z28" s="36" t="e">
        <f>$Q28+#REF!</f>
        <v>#REF!</v>
      </c>
      <c r="AA28" s="36" t="e">
        <f>$R28+#REF!</f>
        <v>#REF!</v>
      </c>
      <c r="AB28" s="36" t="e">
        <f>$S28+#REF!</f>
        <v>#REF!</v>
      </c>
      <c r="AC28" s="36" t="e">
        <f>$T28+#REF!</f>
        <v>#REF!</v>
      </c>
      <c r="AD28" s="19" t="e">
        <f t="shared" si="2"/>
        <v>#REF!</v>
      </c>
      <c r="AE28" s="37" t="e">
        <f>$V28+#REF!</f>
        <v>#REF!</v>
      </c>
      <c r="AF28" s="38" t="e">
        <f>$W28+#REF!</f>
        <v>#REF!</v>
      </c>
    </row>
    <row r="29" spans="2:32" ht="30" customHeight="1" thickBot="1" x14ac:dyDescent="0.3">
      <c r="B29" s="250" t="s">
        <v>43</v>
      </c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2"/>
    </row>
    <row r="30" spans="2:32" ht="24.75" customHeight="1" x14ac:dyDescent="0.25">
      <c r="B30" s="239" t="s">
        <v>44</v>
      </c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8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40"/>
    </row>
    <row r="31" spans="2:32" ht="27" customHeight="1" thickBot="1" x14ac:dyDescent="0.3">
      <c r="B31" s="241" t="s">
        <v>38</v>
      </c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3"/>
    </row>
    <row r="32" spans="2:32" ht="24.75" thickBot="1" x14ac:dyDescent="0.3">
      <c r="B32" s="239" t="s">
        <v>39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40"/>
    </row>
    <row r="33" spans="2:32" ht="234" customHeight="1" thickBot="1" x14ac:dyDescent="0.3">
      <c r="B33" s="244" t="s">
        <v>45</v>
      </c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6"/>
    </row>
    <row r="34" spans="2:32" ht="22.5" customHeight="1" thickBot="1" x14ac:dyDescent="0.3">
      <c r="B34" s="247" t="s">
        <v>40</v>
      </c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9"/>
    </row>
    <row r="35" spans="2:32" ht="24.75" thickBot="1" x14ac:dyDescent="0.3">
      <c r="B35" s="30" t="s">
        <v>41</v>
      </c>
      <c r="C35" s="31"/>
      <c r="D35" s="31"/>
      <c r="E35" s="31"/>
      <c r="F35" s="31"/>
      <c r="G35" s="31"/>
      <c r="H35" s="25"/>
      <c r="I35" s="24" t="s">
        <v>42</v>
      </c>
      <c r="J35" s="25"/>
      <c r="K35" s="25"/>
      <c r="L35" s="26"/>
      <c r="M35" s="26"/>
      <c r="N35" s="26"/>
      <c r="O35" s="27"/>
      <c r="P35" s="27"/>
      <c r="Q35" s="27"/>
      <c r="R35" s="27"/>
      <c r="S35" s="27"/>
      <c r="T35" s="27"/>
      <c r="U35" s="11"/>
      <c r="V35" s="32"/>
      <c r="W35" s="32"/>
      <c r="X35" s="27"/>
      <c r="Y35" s="27"/>
      <c r="Z35" s="27"/>
      <c r="AA35" s="27"/>
      <c r="AB35" s="27"/>
      <c r="AC35" s="27"/>
      <c r="AD35" s="11"/>
      <c r="AE35" s="32"/>
      <c r="AF35" s="33"/>
    </row>
  </sheetData>
  <mergeCells count="35">
    <mergeCell ref="B2:D2"/>
    <mergeCell ref="E2:P4"/>
    <mergeCell ref="B3:D3"/>
    <mergeCell ref="B4:D4"/>
    <mergeCell ref="D5:F5"/>
    <mergeCell ref="G5:L5"/>
    <mergeCell ref="D17:F17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B29:AF29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B30:AF30"/>
    <mergeCell ref="B31:AF31"/>
    <mergeCell ref="B32:AF32"/>
    <mergeCell ref="B33:AF33"/>
    <mergeCell ref="B34:AF3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39"/>
  <sheetViews>
    <sheetView showZeros="0" zoomScale="75" workbookViewId="0">
      <selection activeCell="E2" sqref="E2:P4"/>
    </sheetView>
  </sheetViews>
  <sheetFormatPr defaultColWidth="9" defaultRowHeight="15.75" x14ac:dyDescent="0.25"/>
  <cols>
    <col min="1" max="1" width="0.5" style="2" customWidth="1"/>
    <col min="2" max="2" width="6.5" style="2" customWidth="1"/>
    <col min="3" max="3" width="7.375" style="2" customWidth="1"/>
    <col min="4" max="4" width="4.25" style="3" customWidth="1"/>
    <col min="5" max="5" width="2.625" style="2" customWidth="1"/>
    <col min="6" max="6" width="29.875" style="3" customWidth="1"/>
    <col min="7" max="12" width="11.625" style="2" hidden="1" customWidth="1"/>
    <col min="13" max="13" width="33.75" style="2" customWidth="1"/>
    <col min="14" max="14" width="7.5" style="2" hidden="1" customWidth="1"/>
    <col min="15" max="15" width="10.25" style="2" hidden="1" customWidth="1"/>
    <col min="16" max="16" width="5.5" style="2" hidden="1" customWidth="1"/>
    <col min="17" max="17" width="10.125" style="2" hidden="1" customWidth="1"/>
    <col min="18" max="19" width="7.5" style="2" hidden="1" customWidth="1"/>
    <col min="20" max="20" width="10.125" style="2" hidden="1" customWidth="1"/>
    <col min="21" max="22" width="0" style="2" hidden="1" customWidth="1"/>
    <col min="23" max="23" width="2" style="2" hidden="1" customWidth="1"/>
    <col min="24" max="30" width="4.125" style="3" customWidth="1"/>
    <col min="31" max="32" width="4.125" style="3" hidden="1" customWidth="1"/>
    <col min="33" max="256" width="9" style="2"/>
    <col min="257" max="257" width="0.5" style="2" customWidth="1"/>
    <col min="258" max="258" width="6.5" style="2" customWidth="1"/>
    <col min="259" max="259" width="7.375" style="2" customWidth="1"/>
    <col min="260" max="260" width="4.25" style="2" customWidth="1"/>
    <col min="261" max="261" width="2.625" style="2" customWidth="1"/>
    <col min="262" max="262" width="29.875" style="2" customWidth="1"/>
    <col min="263" max="268" width="0" style="2" hidden="1" customWidth="1"/>
    <col min="269" max="269" width="33.75" style="2" customWidth="1"/>
    <col min="270" max="279" width="0" style="2" hidden="1" customWidth="1"/>
    <col min="280" max="288" width="4.125" style="2" customWidth="1"/>
    <col min="289" max="512" width="9" style="2"/>
    <col min="513" max="513" width="0.5" style="2" customWidth="1"/>
    <col min="514" max="514" width="6.5" style="2" customWidth="1"/>
    <col min="515" max="515" width="7.375" style="2" customWidth="1"/>
    <col min="516" max="516" width="4.25" style="2" customWidth="1"/>
    <col min="517" max="517" width="2.625" style="2" customWidth="1"/>
    <col min="518" max="518" width="29.875" style="2" customWidth="1"/>
    <col min="519" max="524" width="0" style="2" hidden="1" customWidth="1"/>
    <col min="525" max="525" width="33.75" style="2" customWidth="1"/>
    <col min="526" max="535" width="0" style="2" hidden="1" customWidth="1"/>
    <col min="536" max="544" width="4.125" style="2" customWidth="1"/>
    <col min="545" max="768" width="9" style="2"/>
    <col min="769" max="769" width="0.5" style="2" customWidth="1"/>
    <col min="770" max="770" width="6.5" style="2" customWidth="1"/>
    <col min="771" max="771" width="7.375" style="2" customWidth="1"/>
    <col min="772" max="772" width="4.25" style="2" customWidth="1"/>
    <col min="773" max="773" width="2.625" style="2" customWidth="1"/>
    <col min="774" max="774" width="29.875" style="2" customWidth="1"/>
    <col min="775" max="780" width="0" style="2" hidden="1" customWidth="1"/>
    <col min="781" max="781" width="33.75" style="2" customWidth="1"/>
    <col min="782" max="791" width="0" style="2" hidden="1" customWidth="1"/>
    <col min="792" max="800" width="4.125" style="2" customWidth="1"/>
    <col min="801" max="1024" width="9" style="2"/>
    <col min="1025" max="1025" width="0.5" style="2" customWidth="1"/>
    <col min="1026" max="1026" width="6.5" style="2" customWidth="1"/>
    <col min="1027" max="1027" width="7.375" style="2" customWidth="1"/>
    <col min="1028" max="1028" width="4.25" style="2" customWidth="1"/>
    <col min="1029" max="1029" width="2.625" style="2" customWidth="1"/>
    <col min="1030" max="1030" width="29.875" style="2" customWidth="1"/>
    <col min="1031" max="1036" width="0" style="2" hidden="1" customWidth="1"/>
    <col min="1037" max="1037" width="33.75" style="2" customWidth="1"/>
    <col min="1038" max="1047" width="0" style="2" hidden="1" customWidth="1"/>
    <col min="1048" max="1056" width="4.125" style="2" customWidth="1"/>
    <col min="1057" max="1280" width="9" style="2"/>
    <col min="1281" max="1281" width="0.5" style="2" customWidth="1"/>
    <col min="1282" max="1282" width="6.5" style="2" customWidth="1"/>
    <col min="1283" max="1283" width="7.375" style="2" customWidth="1"/>
    <col min="1284" max="1284" width="4.25" style="2" customWidth="1"/>
    <col min="1285" max="1285" width="2.625" style="2" customWidth="1"/>
    <col min="1286" max="1286" width="29.875" style="2" customWidth="1"/>
    <col min="1287" max="1292" width="0" style="2" hidden="1" customWidth="1"/>
    <col min="1293" max="1293" width="33.75" style="2" customWidth="1"/>
    <col min="1294" max="1303" width="0" style="2" hidden="1" customWidth="1"/>
    <col min="1304" max="1312" width="4.125" style="2" customWidth="1"/>
    <col min="1313" max="1536" width="9" style="2"/>
    <col min="1537" max="1537" width="0.5" style="2" customWidth="1"/>
    <col min="1538" max="1538" width="6.5" style="2" customWidth="1"/>
    <col min="1539" max="1539" width="7.375" style="2" customWidth="1"/>
    <col min="1540" max="1540" width="4.25" style="2" customWidth="1"/>
    <col min="1541" max="1541" width="2.625" style="2" customWidth="1"/>
    <col min="1542" max="1542" width="29.875" style="2" customWidth="1"/>
    <col min="1543" max="1548" width="0" style="2" hidden="1" customWidth="1"/>
    <col min="1549" max="1549" width="33.75" style="2" customWidth="1"/>
    <col min="1550" max="1559" width="0" style="2" hidden="1" customWidth="1"/>
    <col min="1560" max="1568" width="4.125" style="2" customWidth="1"/>
    <col min="1569" max="1792" width="9" style="2"/>
    <col min="1793" max="1793" width="0.5" style="2" customWidth="1"/>
    <col min="1794" max="1794" width="6.5" style="2" customWidth="1"/>
    <col min="1795" max="1795" width="7.375" style="2" customWidth="1"/>
    <col min="1796" max="1796" width="4.25" style="2" customWidth="1"/>
    <col min="1797" max="1797" width="2.625" style="2" customWidth="1"/>
    <col min="1798" max="1798" width="29.875" style="2" customWidth="1"/>
    <col min="1799" max="1804" width="0" style="2" hidden="1" customWidth="1"/>
    <col min="1805" max="1805" width="33.75" style="2" customWidth="1"/>
    <col min="1806" max="1815" width="0" style="2" hidden="1" customWidth="1"/>
    <col min="1816" max="1824" width="4.125" style="2" customWidth="1"/>
    <col min="1825" max="2048" width="9" style="2"/>
    <col min="2049" max="2049" width="0.5" style="2" customWidth="1"/>
    <col min="2050" max="2050" width="6.5" style="2" customWidth="1"/>
    <col min="2051" max="2051" width="7.375" style="2" customWidth="1"/>
    <col min="2052" max="2052" width="4.25" style="2" customWidth="1"/>
    <col min="2053" max="2053" width="2.625" style="2" customWidth="1"/>
    <col min="2054" max="2054" width="29.875" style="2" customWidth="1"/>
    <col min="2055" max="2060" width="0" style="2" hidden="1" customWidth="1"/>
    <col min="2061" max="2061" width="33.75" style="2" customWidth="1"/>
    <col min="2062" max="2071" width="0" style="2" hidden="1" customWidth="1"/>
    <col min="2072" max="2080" width="4.125" style="2" customWidth="1"/>
    <col min="2081" max="2304" width="9" style="2"/>
    <col min="2305" max="2305" width="0.5" style="2" customWidth="1"/>
    <col min="2306" max="2306" width="6.5" style="2" customWidth="1"/>
    <col min="2307" max="2307" width="7.375" style="2" customWidth="1"/>
    <col min="2308" max="2308" width="4.25" style="2" customWidth="1"/>
    <col min="2309" max="2309" width="2.625" style="2" customWidth="1"/>
    <col min="2310" max="2310" width="29.875" style="2" customWidth="1"/>
    <col min="2311" max="2316" width="0" style="2" hidden="1" customWidth="1"/>
    <col min="2317" max="2317" width="33.75" style="2" customWidth="1"/>
    <col min="2318" max="2327" width="0" style="2" hidden="1" customWidth="1"/>
    <col min="2328" max="2336" width="4.125" style="2" customWidth="1"/>
    <col min="2337" max="2560" width="9" style="2"/>
    <col min="2561" max="2561" width="0.5" style="2" customWidth="1"/>
    <col min="2562" max="2562" width="6.5" style="2" customWidth="1"/>
    <col min="2563" max="2563" width="7.375" style="2" customWidth="1"/>
    <col min="2564" max="2564" width="4.25" style="2" customWidth="1"/>
    <col min="2565" max="2565" width="2.625" style="2" customWidth="1"/>
    <col min="2566" max="2566" width="29.875" style="2" customWidth="1"/>
    <col min="2567" max="2572" width="0" style="2" hidden="1" customWidth="1"/>
    <col min="2573" max="2573" width="33.75" style="2" customWidth="1"/>
    <col min="2574" max="2583" width="0" style="2" hidden="1" customWidth="1"/>
    <col min="2584" max="2592" width="4.125" style="2" customWidth="1"/>
    <col min="2593" max="2816" width="9" style="2"/>
    <col min="2817" max="2817" width="0.5" style="2" customWidth="1"/>
    <col min="2818" max="2818" width="6.5" style="2" customWidth="1"/>
    <col min="2819" max="2819" width="7.375" style="2" customWidth="1"/>
    <col min="2820" max="2820" width="4.25" style="2" customWidth="1"/>
    <col min="2821" max="2821" width="2.625" style="2" customWidth="1"/>
    <col min="2822" max="2822" width="29.875" style="2" customWidth="1"/>
    <col min="2823" max="2828" width="0" style="2" hidden="1" customWidth="1"/>
    <col min="2829" max="2829" width="33.75" style="2" customWidth="1"/>
    <col min="2830" max="2839" width="0" style="2" hidden="1" customWidth="1"/>
    <col min="2840" max="2848" width="4.125" style="2" customWidth="1"/>
    <col min="2849" max="3072" width="9" style="2"/>
    <col min="3073" max="3073" width="0.5" style="2" customWidth="1"/>
    <col min="3074" max="3074" width="6.5" style="2" customWidth="1"/>
    <col min="3075" max="3075" width="7.375" style="2" customWidth="1"/>
    <col min="3076" max="3076" width="4.25" style="2" customWidth="1"/>
    <col min="3077" max="3077" width="2.625" style="2" customWidth="1"/>
    <col min="3078" max="3078" width="29.875" style="2" customWidth="1"/>
    <col min="3079" max="3084" width="0" style="2" hidden="1" customWidth="1"/>
    <col min="3085" max="3085" width="33.75" style="2" customWidth="1"/>
    <col min="3086" max="3095" width="0" style="2" hidden="1" customWidth="1"/>
    <col min="3096" max="3104" width="4.125" style="2" customWidth="1"/>
    <col min="3105" max="3328" width="9" style="2"/>
    <col min="3329" max="3329" width="0.5" style="2" customWidth="1"/>
    <col min="3330" max="3330" width="6.5" style="2" customWidth="1"/>
    <col min="3331" max="3331" width="7.375" style="2" customWidth="1"/>
    <col min="3332" max="3332" width="4.25" style="2" customWidth="1"/>
    <col min="3333" max="3333" width="2.625" style="2" customWidth="1"/>
    <col min="3334" max="3334" width="29.875" style="2" customWidth="1"/>
    <col min="3335" max="3340" width="0" style="2" hidden="1" customWidth="1"/>
    <col min="3341" max="3341" width="33.75" style="2" customWidth="1"/>
    <col min="3342" max="3351" width="0" style="2" hidden="1" customWidth="1"/>
    <col min="3352" max="3360" width="4.125" style="2" customWidth="1"/>
    <col min="3361" max="3584" width="9" style="2"/>
    <col min="3585" max="3585" width="0.5" style="2" customWidth="1"/>
    <col min="3586" max="3586" width="6.5" style="2" customWidth="1"/>
    <col min="3587" max="3587" width="7.375" style="2" customWidth="1"/>
    <col min="3588" max="3588" width="4.25" style="2" customWidth="1"/>
    <col min="3589" max="3589" width="2.625" style="2" customWidth="1"/>
    <col min="3590" max="3590" width="29.875" style="2" customWidth="1"/>
    <col min="3591" max="3596" width="0" style="2" hidden="1" customWidth="1"/>
    <col min="3597" max="3597" width="33.75" style="2" customWidth="1"/>
    <col min="3598" max="3607" width="0" style="2" hidden="1" customWidth="1"/>
    <col min="3608" max="3616" width="4.125" style="2" customWidth="1"/>
    <col min="3617" max="3840" width="9" style="2"/>
    <col min="3841" max="3841" width="0.5" style="2" customWidth="1"/>
    <col min="3842" max="3842" width="6.5" style="2" customWidth="1"/>
    <col min="3843" max="3843" width="7.375" style="2" customWidth="1"/>
    <col min="3844" max="3844" width="4.25" style="2" customWidth="1"/>
    <col min="3845" max="3845" width="2.625" style="2" customWidth="1"/>
    <col min="3846" max="3846" width="29.875" style="2" customWidth="1"/>
    <col min="3847" max="3852" width="0" style="2" hidden="1" customWidth="1"/>
    <col min="3853" max="3853" width="33.75" style="2" customWidth="1"/>
    <col min="3854" max="3863" width="0" style="2" hidden="1" customWidth="1"/>
    <col min="3864" max="3872" width="4.125" style="2" customWidth="1"/>
    <col min="3873" max="4096" width="9" style="2"/>
    <col min="4097" max="4097" width="0.5" style="2" customWidth="1"/>
    <col min="4098" max="4098" width="6.5" style="2" customWidth="1"/>
    <col min="4099" max="4099" width="7.375" style="2" customWidth="1"/>
    <col min="4100" max="4100" width="4.25" style="2" customWidth="1"/>
    <col min="4101" max="4101" width="2.625" style="2" customWidth="1"/>
    <col min="4102" max="4102" width="29.875" style="2" customWidth="1"/>
    <col min="4103" max="4108" width="0" style="2" hidden="1" customWidth="1"/>
    <col min="4109" max="4109" width="33.75" style="2" customWidth="1"/>
    <col min="4110" max="4119" width="0" style="2" hidden="1" customWidth="1"/>
    <col min="4120" max="4128" width="4.125" style="2" customWidth="1"/>
    <col min="4129" max="4352" width="9" style="2"/>
    <col min="4353" max="4353" width="0.5" style="2" customWidth="1"/>
    <col min="4354" max="4354" width="6.5" style="2" customWidth="1"/>
    <col min="4355" max="4355" width="7.375" style="2" customWidth="1"/>
    <col min="4356" max="4356" width="4.25" style="2" customWidth="1"/>
    <col min="4357" max="4357" width="2.625" style="2" customWidth="1"/>
    <col min="4358" max="4358" width="29.875" style="2" customWidth="1"/>
    <col min="4359" max="4364" width="0" style="2" hidden="1" customWidth="1"/>
    <col min="4365" max="4365" width="33.75" style="2" customWidth="1"/>
    <col min="4366" max="4375" width="0" style="2" hidden="1" customWidth="1"/>
    <col min="4376" max="4384" width="4.125" style="2" customWidth="1"/>
    <col min="4385" max="4608" width="9" style="2"/>
    <col min="4609" max="4609" width="0.5" style="2" customWidth="1"/>
    <col min="4610" max="4610" width="6.5" style="2" customWidth="1"/>
    <col min="4611" max="4611" width="7.375" style="2" customWidth="1"/>
    <col min="4612" max="4612" width="4.25" style="2" customWidth="1"/>
    <col min="4613" max="4613" width="2.625" style="2" customWidth="1"/>
    <col min="4614" max="4614" width="29.875" style="2" customWidth="1"/>
    <col min="4615" max="4620" width="0" style="2" hidden="1" customWidth="1"/>
    <col min="4621" max="4621" width="33.75" style="2" customWidth="1"/>
    <col min="4622" max="4631" width="0" style="2" hidden="1" customWidth="1"/>
    <col min="4632" max="4640" width="4.125" style="2" customWidth="1"/>
    <col min="4641" max="4864" width="9" style="2"/>
    <col min="4865" max="4865" width="0.5" style="2" customWidth="1"/>
    <col min="4866" max="4866" width="6.5" style="2" customWidth="1"/>
    <col min="4867" max="4867" width="7.375" style="2" customWidth="1"/>
    <col min="4868" max="4868" width="4.25" style="2" customWidth="1"/>
    <col min="4869" max="4869" width="2.625" style="2" customWidth="1"/>
    <col min="4870" max="4870" width="29.875" style="2" customWidth="1"/>
    <col min="4871" max="4876" width="0" style="2" hidden="1" customWidth="1"/>
    <col min="4877" max="4877" width="33.75" style="2" customWidth="1"/>
    <col min="4878" max="4887" width="0" style="2" hidden="1" customWidth="1"/>
    <col min="4888" max="4896" width="4.125" style="2" customWidth="1"/>
    <col min="4897" max="5120" width="9" style="2"/>
    <col min="5121" max="5121" width="0.5" style="2" customWidth="1"/>
    <col min="5122" max="5122" width="6.5" style="2" customWidth="1"/>
    <col min="5123" max="5123" width="7.375" style="2" customWidth="1"/>
    <col min="5124" max="5124" width="4.25" style="2" customWidth="1"/>
    <col min="5125" max="5125" width="2.625" style="2" customWidth="1"/>
    <col min="5126" max="5126" width="29.875" style="2" customWidth="1"/>
    <col min="5127" max="5132" width="0" style="2" hidden="1" customWidth="1"/>
    <col min="5133" max="5133" width="33.75" style="2" customWidth="1"/>
    <col min="5134" max="5143" width="0" style="2" hidden="1" customWidth="1"/>
    <col min="5144" max="5152" width="4.125" style="2" customWidth="1"/>
    <col min="5153" max="5376" width="9" style="2"/>
    <col min="5377" max="5377" width="0.5" style="2" customWidth="1"/>
    <col min="5378" max="5378" width="6.5" style="2" customWidth="1"/>
    <col min="5379" max="5379" width="7.375" style="2" customWidth="1"/>
    <col min="5380" max="5380" width="4.25" style="2" customWidth="1"/>
    <col min="5381" max="5381" width="2.625" style="2" customWidth="1"/>
    <col min="5382" max="5382" width="29.875" style="2" customWidth="1"/>
    <col min="5383" max="5388" width="0" style="2" hidden="1" customWidth="1"/>
    <col min="5389" max="5389" width="33.75" style="2" customWidth="1"/>
    <col min="5390" max="5399" width="0" style="2" hidden="1" customWidth="1"/>
    <col min="5400" max="5408" width="4.125" style="2" customWidth="1"/>
    <col min="5409" max="5632" width="9" style="2"/>
    <col min="5633" max="5633" width="0.5" style="2" customWidth="1"/>
    <col min="5634" max="5634" width="6.5" style="2" customWidth="1"/>
    <col min="5635" max="5635" width="7.375" style="2" customWidth="1"/>
    <col min="5636" max="5636" width="4.25" style="2" customWidth="1"/>
    <col min="5637" max="5637" width="2.625" style="2" customWidth="1"/>
    <col min="5638" max="5638" width="29.875" style="2" customWidth="1"/>
    <col min="5639" max="5644" width="0" style="2" hidden="1" customWidth="1"/>
    <col min="5645" max="5645" width="33.75" style="2" customWidth="1"/>
    <col min="5646" max="5655" width="0" style="2" hidden="1" customWidth="1"/>
    <col min="5656" max="5664" width="4.125" style="2" customWidth="1"/>
    <col min="5665" max="5888" width="9" style="2"/>
    <col min="5889" max="5889" width="0.5" style="2" customWidth="1"/>
    <col min="5890" max="5890" width="6.5" style="2" customWidth="1"/>
    <col min="5891" max="5891" width="7.375" style="2" customWidth="1"/>
    <col min="5892" max="5892" width="4.25" style="2" customWidth="1"/>
    <col min="5893" max="5893" width="2.625" style="2" customWidth="1"/>
    <col min="5894" max="5894" width="29.875" style="2" customWidth="1"/>
    <col min="5895" max="5900" width="0" style="2" hidden="1" customWidth="1"/>
    <col min="5901" max="5901" width="33.75" style="2" customWidth="1"/>
    <col min="5902" max="5911" width="0" style="2" hidden="1" customWidth="1"/>
    <col min="5912" max="5920" width="4.125" style="2" customWidth="1"/>
    <col min="5921" max="6144" width="9" style="2"/>
    <col min="6145" max="6145" width="0.5" style="2" customWidth="1"/>
    <col min="6146" max="6146" width="6.5" style="2" customWidth="1"/>
    <col min="6147" max="6147" width="7.375" style="2" customWidth="1"/>
    <col min="6148" max="6148" width="4.25" style="2" customWidth="1"/>
    <col min="6149" max="6149" width="2.625" style="2" customWidth="1"/>
    <col min="6150" max="6150" width="29.875" style="2" customWidth="1"/>
    <col min="6151" max="6156" width="0" style="2" hidden="1" customWidth="1"/>
    <col min="6157" max="6157" width="33.75" style="2" customWidth="1"/>
    <col min="6158" max="6167" width="0" style="2" hidden="1" customWidth="1"/>
    <col min="6168" max="6176" width="4.125" style="2" customWidth="1"/>
    <col min="6177" max="6400" width="9" style="2"/>
    <col min="6401" max="6401" width="0.5" style="2" customWidth="1"/>
    <col min="6402" max="6402" width="6.5" style="2" customWidth="1"/>
    <col min="6403" max="6403" width="7.375" style="2" customWidth="1"/>
    <col min="6404" max="6404" width="4.25" style="2" customWidth="1"/>
    <col min="6405" max="6405" width="2.625" style="2" customWidth="1"/>
    <col min="6406" max="6406" width="29.875" style="2" customWidth="1"/>
    <col min="6407" max="6412" width="0" style="2" hidden="1" customWidth="1"/>
    <col min="6413" max="6413" width="33.75" style="2" customWidth="1"/>
    <col min="6414" max="6423" width="0" style="2" hidden="1" customWidth="1"/>
    <col min="6424" max="6432" width="4.125" style="2" customWidth="1"/>
    <col min="6433" max="6656" width="9" style="2"/>
    <col min="6657" max="6657" width="0.5" style="2" customWidth="1"/>
    <col min="6658" max="6658" width="6.5" style="2" customWidth="1"/>
    <col min="6659" max="6659" width="7.375" style="2" customWidth="1"/>
    <col min="6660" max="6660" width="4.25" style="2" customWidth="1"/>
    <col min="6661" max="6661" width="2.625" style="2" customWidth="1"/>
    <col min="6662" max="6662" width="29.875" style="2" customWidth="1"/>
    <col min="6663" max="6668" width="0" style="2" hidden="1" customWidth="1"/>
    <col min="6669" max="6669" width="33.75" style="2" customWidth="1"/>
    <col min="6670" max="6679" width="0" style="2" hidden="1" customWidth="1"/>
    <col min="6680" max="6688" width="4.125" style="2" customWidth="1"/>
    <col min="6689" max="6912" width="9" style="2"/>
    <col min="6913" max="6913" width="0.5" style="2" customWidth="1"/>
    <col min="6914" max="6914" width="6.5" style="2" customWidth="1"/>
    <col min="6915" max="6915" width="7.375" style="2" customWidth="1"/>
    <col min="6916" max="6916" width="4.25" style="2" customWidth="1"/>
    <col min="6917" max="6917" width="2.625" style="2" customWidth="1"/>
    <col min="6918" max="6918" width="29.875" style="2" customWidth="1"/>
    <col min="6919" max="6924" width="0" style="2" hidden="1" customWidth="1"/>
    <col min="6925" max="6925" width="33.75" style="2" customWidth="1"/>
    <col min="6926" max="6935" width="0" style="2" hidden="1" customWidth="1"/>
    <col min="6936" max="6944" width="4.125" style="2" customWidth="1"/>
    <col min="6945" max="7168" width="9" style="2"/>
    <col min="7169" max="7169" width="0.5" style="2" customWidth="1"/>
    <col min="7170" max="7170" width="6.5" style="2" customWidth="1"/>
    <col min="7171" max="7171" width="7.375" style="2" customWidth="1"/>
    <col min="7172" max="7172" width="4.25" style="2" customWidth="1"/>
    <col min="7173" max="7173" width="2.625" style="2" customWidth="1"/>
    <col min="7174" max="7174" width="29.875" style="2" customWidth="1"/>
    <col min="7175" max="7180" width="0" style="2" hidden="1" customWidth="1"/>
    <col min="7181" max="7181" width="33.75" style="2" customWidth="1"/>
    <col min="7182" max="7191" width="0" style="2" hidden="1" customWidth="1"/>
    <col min="7192" max="7200" width="4.125" style="2" customWidth="1"/>
    <col min="7201" max="7424" width="9" style="2"/>
    <col min="7425" max="7425" width="0.5" style="2" customWidth="1"/>
    <col min="7426" max="7426" width="6.5" style="2" customWidth="1"/>
    <col min="7427" max="7427" width="7.375" style="2" customWidth="1"/>
    <col min="7428" max="7428" width="4.25" style="2" customWidth="1"/>
    <col min="7429" max="7429" width="2.625" style="2" customWidth="1"/>
    <col min="7430" max="7430" width="29.875" style="2" customWidth="1"/>
    <col min="7431" max="7436" width="0" style="2" hidden="1" customWidth="1"/>
    <col min="7437" max="7437" width="33.75" style="2" customWidth="1"/>
    <col min="7438" max="7447" width="0" style="2" hidden="1" customWidth="1"/>
    <col min="7448" max="7456" width="4.125" style="2" customWidth="1"/>
    <col min="7457" max="7680" width="9" style="2"/>
    <col min="7681" max="7681" width="0.5" style="2" customWidth="1"/>
    <col min="7682" max="7682" width="6.5" style="2" customWidth="1"/>
    <col min="7683" max="7683" width="7.375" style="2" customWidth="1"/>
    <col min="7684" max="7684" width="4.25" style="2" customWidth="1"/>
    <col min="7685" max="7685" width="2.625" style="2" customWidth="1"/>
    <col min="7686" max="7686" width="29.875" style="2" customWidth="1"/>
    <col min="7687" max="7692" width="0" style="2" hidden="1" customWidth="1"/>
    <col min="7693" max="7693" width="33.75" style="2" customWidth="1"/>
    <col min="7694" max="7703" width="0" style="2" hidden="1" customWidth="1"/>
    <col min="7704" max="7712" width="4.125" style="2" customWidth="1"/>
    <col min="7713" max="7936" width="9" style="2"/>
    <col min="7937" max="7937" width="0.5" style="2" customWidth="1"/>
    <col min="7938" max="7938" width="6.5" style="2" customWidth="1"/>
    <col min="7939" max="7939" width="7.375" style="2" customWidth="1"/>
    <col min="7940" max="7940" width="4.25" style="2" customWidth="1"/>
    <col min="7941" max="7941" width="2.625" style="2" customWidth="1"/>
    <col min="7942" max="7942" width="29.875" style="2" customWidth="1"/>
    <col min="7943" max="7948" width="0" style="2" hidden="1" customWidth="1"/>
    <col min="7949" max="7949" width="33.75" style="2" customWidth="1"/>
    <col min="7950" max="7959" width="0" style="2" hidden="1" customWidth="1"/>
    <col min="7960" max="7968" width="4.125" style="2" customWidth="1"/>
    <col min="7969" max="8192" width="9" style="2"/>
    <col min="8193" max="8193" width="0.5" style="2" customWidth="1"/>
    <col min="8194" max="8194" width="6.5" style="2" customWidth="1"/>
    <col min="8195" max="8195" width="7.375" style="2" customWidth="1"/>
    <col min="8196" max="8196" width="4.25" style="2" customWidth="1"/>
    <col min="8197" max="8197" width="2.625" style="2" customWidth="1"/>
    <col min="8198" max="8198" width="29.875" style="2" customWidth="1"/>
    <col min="8199" max="8204" width="0" style="2" hidden="1" customWidth="1"/>
    <col min="8205" max="8205" width="33.75" style="2" customWidth="1"/>
    <col min="8206" max="8215" width="0" style="2" hidden="1" customWidth="1"/>
    <col min="8216" max="8224" width="4.125" style="2" customWidth="1"/>
    <col min="8225" max="8448" width="9" style="2"/>
    <col min="8449" max="8449" width="0.5" style="2" customWidth="1"/>
    <col min="8450" max="8450" width="6.5" style="2" customWidth="1"/>
    <col min="8451" max="8451" width="7.375" style="2" customWidth="1"/>
    <col min="8452" max="8452" width="4.25" style="2" customWidth="1"/>
    <col min="8453" max="8453" width="2.625" style="2" customWidth="1"/>
    <col min="8454" max="8454" width="29.875" style="2" customWidth="1"/>
    <col min="8455" max="8460" width="0" style="2" hidden="1" customWidth="1"/>
    <col min="8461" max="8461" width="33.75" style="2" customWidth="1"/>
    <col min="8462" max="8471" width="0" style="2" hidden="1" customWidth="1"/>
    <col min="8472" max="8480" width="4.125" style="2" customWidth="1"/>
    <col min="8481" max="8704" width="9" style="2"/>
    <col min="8705" max="8705" width="0.5" style="2" customWidth="1"/>
    <col min="8706" max="8706" width="6.5" style="2" customWidth="1"/>
    <col min="8707" max="8707" width="7.375" style="2" customWidth="1"/>
    <col min="8708" max="8708" width="4.25" style="2" customWidth="1"/>
    <col min="8709" max="8709" width="2.625" style="2" customWidth="1"/>
    <col min="8710" max="8710" width="29.875" style="2" customWidth="1"/>
    <col min="8711" max="8716" width="0" style="2" hidden="1" customWidth="1"/>
    <col min="8717" max="8717" width="33.75" style="2" customWidth="1"/>
    <col min="8718" max="8727" width="0" style="2" hidden="1" customWidth="1"/>
    <col min="8728" max="8736" width="4.125" style="2" customWidth="1"/>
    <col min="8737" max="8960" width="9" style="2"/>
    <col min="8961" max="8961" width="0.5" style="2" customWidth="1"/>
    <col min="8962" max="8962" width="6.5" style="2" customWidth="1"/>
    <col min="8963" max="8963" width="7.375" style="2" customWidth="1"/>
    <col min="8964" max="8964" width="4.25" style="2" customWidth="1"/>
    <col min="8965" max="8965" width="2.625" style="2" customWidth="1"/>
    <col min="8966" max="8966" width="29.875" style="2" customWidth="1"/>
    <col min="8967" max="8972" width="0" style="2" hidden="1" customWidth="1"/>
    <col min="8973" max="8973" width="33.75" style="2" customWidth="1"/>
    <col min="8974" max="8983" width="0" style="2" hidden="1" customWidth="1"/>
    <col min="8984" max="8992" width="4.125" style="2" customWidth="1"/>
    <col min="8993" max="9216" width="9" style="2"/>
    <col min="9217" max="9217" width="0.5" style="2" customWidth="1"/>
    <col min="9218" max="9218" width="6.5" style="2" customWidth="1"/>
    <col min="9219" max="9219" width="7.375" style="2" customWidth="1"/>
    <col min="9220" max="9220" width="4.25" style="2" customWidth="1"/>
    <col min="9221" max="9221" width="2.625" style="2" customWidth="1"/>
    <col min="9222" max="9222" width="29.875" style="2" customWidth="1"/>
    <col min="9223" max="9228" width="0" style="2" hidden="1" customWidth="1"/>
    <col min="9229" max="9229" width="33.75" style="2" customWidth="1"/>
    <col min="9230" max="9239" width="0" style="2" hidden="1" customWidth="1"/>
    <col min="9240" max="9248" width="4.125" style="2" customWidth="1"/>
    <col min="9249" max="9472" width="9" style="2"/>
    <col min="9473" max="9473" width="0.5" style="2" customWidth="1"/>
    <col min="9474" max="9474" width="6.5" style="2" customWidth="1"/>
    <col min="9475" max="9475" width="7.375" style="2" customWidth="1"/>
    <col min="9476" max="9476" width="4.25" style="2" customWidth="1"/>
    <col min="9477" max="9477" width="2.625" style="2" customWidth="1"/>
    <col min="9478" max="9478" width="29.875" style="2" customWidth="1"/>
    <col min="9479" max="9484" width="0" style="2" hidden="1" customWidth="1"/>
    <col min="9485" max="9485" width="33.75" style="2" customWidth="1"/>
    <col min="9486" max="9495" width="0" style="2" hidden="1" customWidth="1"/>
    <col min="9496" max="9504" width="4.125" style="2" customWidth="1"/>
    <col min="9505" max="9728" width="9" style="2"/>
    <col min="9729" max="9729" width="0.5" style="2" customWidth="1"/>
    <col min="9730" max="9730" width="6.5" style="2" customWidth="1"/>
    <col min="9731" max="9731" width="7.375" style="2" customWidth="1"/>
    <col min="9732" max="9732" width="4.25" style="2" customWidth="1"/>
    <col min="9733" max="9733" width="2.625" style="2" customWidth="1"/>
    <col min="9734" max="9734" width="29.875" style="2" customWidth="1"/>
    <col min="9735" max="9740" width="0" style="2" hidden="1" customWidth="1"/>
    <col min="9741" max="9741" width="33.75" style="2" customWidth="1"/>
    <col min="9742" max="9751" width="0" style="2" hidden="1" customWidth="1"/>
    <col min="9752" max="9760" width="4.125" style="2" customWidth="1"/>
    <col min="9761" max="9984" width="9" style="2"/>
    <col min="9985" max="9985" width="0.5" style="2" customWidth="1"/>
    <col min="9986" max="9986" width="6.5" style="2" customWidth="1"/>
    <col min="9987" max="9987" width="7.375" style="2" customWidth="1"/>
    <col min="9988" max="9988" width="4.25" style="2" customWidth="1"/>
    <col min="9989" max="9989" width="2.625" style="2" customWidth="1"/>
    <col min="9990" max="9990" width="29.875" style="2" customWidth="1"/>
    <col min="9991" max="9996" width="0" style="2" hidden="1" customWidth="1"/>
    <col min="9997" max="9997" width="33.75" style="2" customWidth="1"/>
    <col min="9998" max="10007" width="0" style="2" hidden="1" customWidth="1"/>
    <col min="10008" max="10016" width="4.125" style="2" customWidth="1"/>
    <col min="10017" max="10240" width="9" style="2"/>
    <col min="10241" max="10241" width="0.5" style="2" customWidth="1"/>
    <col min="10242" max="10242" width="6.5" style="2" customWidth="1"/>
    <col min="10243" max="10243" width="7.375" style="2" customWidth="1"/>
    <col min="10244" max="10244" width="4.25" style="2" customWidth="1"/>
    <col min="10245" max="10245" width="2.625" style="2" customWidth="1"/>
    <col min="10246" max="10246" width="29.875" style="2" customWidth="1"/>
    <col min="10247" max="10252" width="0" style="2" hidden="1" customWidth="1"/>
    <col min="10253" max="10253" width="33.75" style="2" customWidth="1"/>
    <col min="10254" max="10263" width="0" style="2" hidden="1" customWidth="1"/>
    <col min="10264" max="10272" width="4.125" style="2" customWidth="1"/>
    <col min="10273" max="10496" width="9" style="2"/>
    <col min="10497" max="10497" width="0.5" style="2" customWidth="1"/>
    <col min="10498" max="10498" width="6.5" style="2" customWidth="1"/>
    <col min="10499" max="10499" width="7.375" style="2" customWidth="1"/>
    <col min="10500" max="10500" width="4.25" style="2" customWidth="1"/>
    <col min="10501" max="10501" width="2.625" style="2" customWidth="1"/>
    <col min="10502" max="10502" width="29.875" style="2" customWidth="1"/>
    <col min="10503" max="10508" width="0" style="2" hidden="1" customWidth="1"/>
    <col min="10509" max="10509" width="33.75" style="2" customWidth="1"/>
    <col min="10510" max="10519" width="0" style="2" hidden="1" customWidth="1"/>
    <col min="10520" max="10528" width="4.125" style="2" customWidth="1"/>
    <col min="10529" max="10752" width="9" style="2"/>
    <col min="10753" max="10753" width="0.5" style="2" customWidth="1"/>
    <col min="10754" max="10754" width="6.5" style="2" customWidth="1"/>
    <col min="10755" max="10755" width="7.375" style="2" customWidth="1"/>
    <col min="10756" max="10756" width="4.25" style="2" customWidth="1"/>
    <col min="10757" max="10757" width="2.625" style="2" customWidth="1"/>
    <col min="10758" max="10758" width="29.875" style="2" customWidth="1"/>
    <col min="10759" max="10764" width="0" style="2" hidden="1" customWidth="1"/>
    <col min="10765" max="10765" width="33.75" style="2" customWidth="1"/>
    <col min="10766" max="10775" width="0" style="2" hidden="1" customWidth="1"/>
    <col min="10776" max="10784" width="4.125" style="2" customWidth="1"/>
    <col min="10785" max="11008" width="9" style="2"/>
    <col min="11009" max="11009" width="0.5" style="2" customWidth="1"/>
    <col min="11010" max="11010" width="6.5" style="2" customWidth="1"/>
    <col min="11011" max="11011" width="7.375" style="2" customWidth="1"/>
    <col min="11012" max="11012" width="4.25" style="2" customWidth="1"/>
    <col min="11013" max="11013" width="2.625" style="2" customWidth="1"/>
    <col min="11014" max="11014" width="29.875" style="2" customWidth="1"/>
    <col min="11015" max="11020" width="0" style="2" hidden="1" customWidth="1"/>
    <col min="11021" max="11021" width="33.75" style="2" customWidth="1"/>
    <col min="11022" max="11031" width="0" style="2" hidden="1" customWidth="1"/>
    <col min="11032" max="11040" width="4.125" style="2" customWidth="1"/>
    <col min="11041" max="11264" width="9" style="2"/>
    <col min="11265" max="11265" width="0.5" style="2" customWidth="1"/>
    <col min="11266" max="11266" width="6.5" style="2" customWidth="1"/>
    <col min="11267" max="11267" width="7.375" style="2" customWidth="1"/>
    <col min="11268" max="11268" width="4.25" style="2" customWidth="1"/>
    <col min="11269" max="11269" width="2.625" style="2" customWidth="1"/>
    <col min="11270" max="11270" width="29.875" style="2" customWidth="1"/>
    <col min="11271" max="11276" width="0" style="2" hidden="1" customWidth="1"/>
    <col min="11277" max="11277" width="33.75" style="2" customWidth="1"/>
    <col min="11278" max="11287" width="0" style="2" hidden="1" customWidth="1"/>
    <col min="11288" max="11296" width="4.125" style="2" customWidth="1"/>
    <col min="11297" max="11520" width="9" style="2"/>
    <col min="11521" max="11521" width="0.5" style="2" customWidth="1"/>
    <col min="11522" max="11522" width="6.5" style="2" customWidth="1"/>
    <col min="11523" max="11523" width="7.375" style="2" customWidth="1"/>
    <col min="11524" max="11524" width="4.25" style="2" customWidth="1"/>
    <col min="11525" max="11525" width="2.625" style="2" customWidth="1"/>
    <col min="11526" max="11526" width="29.875" style="2" customWidth="1"/>
    <col min="11527" max="11532" width="0" style="2" hidden="1" customWidth="1"/>
    <col min="11533" max="11533" width="33.75" style="2" customWidth="1"/>
    <col min="11534" max="11543" width="0" style="2" hidden="1" customWidth="1"/>
    <col min="11544" max="11552" width="4.125" style="2" customWidth="1"/>
    <col min="11553" max="11776" width="9" style="2"/>
    <col min="11777" max="11777" width="0.5" style="2" customWidth="1"/>
    <col min="11778" max="11778" width="6.5" style="2" customWidth="1"/>
    <col min="11779" max="11779" width="7.375" style="2" customWidth="1"/>
    <col min="11780" max="11780" width="4.25" style="2" customWidth="1"/>
    <col min="11781" max="11781" width="2.625" style="2" customWidth="1"/>
    <col min="11782" max="11782" width="29.875" style="2" customWidth="1"/>
    <col min="11783" max="11788" width="0" style="2" hidden="1" customWidth="1"/>
    <col min="11789" max="11789" width="33.75" style="2" customWidth="1"/>
    <col min="11790" max="11799" width="0" style="2" hidden="1" customWidth="1"/>
    <col min="11800" max="11808" width="4.125" style="2" customWidth="1"/>
    <col min="11809" max="12032" width="9" style="2"/>
    <col min="12033" max="12033" width="0.5" style="2" customWidth="1"/>
    <col min="12034" max="12034" width="6.5" style="2" customWidth="1"/>
    <col min="12035" max="12035" width="7.375" style="2" customWidth="1"/>
    <col min="12036" max="12036" width="4.25" style="2" customWidth="1"/>
    <col min="12037" max="12037" width="2.625" style="2" customWidth="1"/>
    <col min="12038" max="12038" width="29.875" style="2" customWidth="1"/>
    <col min="12039" max="12044" width="0" style="2" hidden="1" customWidth="1"/>
    <col min="12045" max="12045" width="33.75" style="2" customWidth="1"/>
    <col min="12046" max="12055" width="0" style="2" hidden="1" customWidth="1"/>
    <col min="12056" max="12064" width="4.125" style="2" customWidth="1"/>
    <col min="12065" max="12288" width="9" style="2"/>
    <col min="12289" max="12289" width="0.5" style="2" customWidth="1"/>
    <col min="12290" max="12290" width="6.5" style="2" customWidth="1"/>
    <col min="12291" max="12291" width="7.375" style="2" customWidth="1"/>
    <col min="12292" max="12292" width="4.25" style="2" customWidth="1"/>
    <col min="12293" max="12293" width="2.625" style="2" customWidth="1"/>
    <col min="12294" max="12294" width="29.875" style="2" customWidth="1"/>
    <col min="12295" max="12300" width="0" style="2" hidden="1" customWidth="1"/>
    <col min="12301" max="12301" width="33.75" style="2" customWidth="1"/>
    <col min="12302" max="12311" width="0" style="2" hidden="1" customWidth="1"/>
    <col min="12312" max="12320" width="4.125" style="2" customWidth="1"/>
    <col min="12321" max="12544" width="9" style="2"/>
    <col min="12545" max="12545" width="0.5" style="2" customWidth="1"/>
    <col min="12546" max="12546" width="6.5" style="2" customWidth="1"/>
    <col min="12547" max="12547" width="7.375" style="2" customWidth="1"/>
    <col min="12548" max="12548" width="4.25" style="2" customWidth="1"/>
    <col min="12549" max="12549" width="2.625" style="2" customWidth="1"/>
    <col min="12550" max="12550" width="29.875" style="2" customWidth="1"/>
    <col min="12551" max="12556" width="0" style="2" hidden="1" customWidth="1"/>
    <col min="12557" max="12557" width="33.75" style="2" customWidth="1"/>
    <col min="12558" max="12567" width="0" style="2" hidden="1" customWidth="1"/>
    <col min="12568" max="12576" width="4.125" style="2" customWidth="1"/>
    <col min="12577" max="12800" width="9" style="2"/>
    <col min="12801" max="12801" width="0.5" style="2" customWidth="1"/>
    <col min="12802" max="12802" width="6.5" style="2" customWidth="1"/>
    <col min="12803" max="12803" width="7.375" style="2" customWidth="1"/>
    <col min="12804" max="12804" width="4.25" style="2" customWidth="1"/>
    <col min="12805" max="12805" width="2.625" style="2" customWidth="1"/>
    <col min="12806" max="12806" width="29.875" style="2" customWidth="1"/>
    <col min="12807" max="12812" width="0" style="2" hidden="1" customWidth="1"/>
    <col min="12813" max="12813" width="33.75" style="2" customWidth="1"/>
    <col min="12814" max="12823" width="0" style="2" hidden="1" customWidth="1"/>
    <col min="12824" max="12832" width="4.125" style="2" customWidth="1"/>
    <col min="12833" max="13056" width="9" style="2"/>
    <col min="13057" max="13057" width="0.5" style="2" customWidth="1"/>
    <col min="13058" max="13058" width="6.5" style="2" customWidth="1"/>
    <col min="13059" max="13059" width="7.375" style="2" customWidth="1"/>
    <col min="13060" max="13060" width="4.25" style="2" customWidth="1"/>
    <col min="13061" max="13061" width="2.625" style="2" customWidth="1"/>
    <col min="13062" max="13062" width="29.875" style="2" customWidth="1"/>
    <col min="13063" max="13068" width="0" style="2" hidden="1" customWidth="1"/>
    <col min="13069" max="13069" width="33.75" style="2" customWidth="1"/>
    <col min="13070" max="13079" width="0" style="2" hidden="1" customWidth="1"/>
    <col min="13080" max="13088" width="4.125" style="2" customWidth="1"/>
    <col min="13089" max="13312" width="9" style="2"/>
    <col min="13313" max="13313" width="0.5" style="2" customWidth="1"/>
    <col min="13314" max="13314" width="6.5" style="2" customWidth="1"/>
    <col min="13315" max="13315" width="7.375" style="2" customWidth="1"/>
    <col min="13316" max="13316" width="4.25" style="2" customWidth="1"/>
    <col min="13317" max="13317" width="2.625" style="2" customWidth="1"/>
    <col min="13318" max="13318" width="29.875" style="2" customWidth="1"/>
    <col min="13319" max="13324" width="0" style="2" hidden="1" customWidth="1"/>
    <col min="13325" max="13325" width="33.75" style="2" customWidth="1"/>
    <col min="13326" max="13335" width="0" style="2" hidden="1" customWidth="1"/>
    <col min="13336" max="13344" width="4.125" style="2" customWidth="1"/>
    <col min="13345" max="13568" width="9" style="2"/>
    <col min="13569" max="13569" width="0.5" style="2" customWidth="1"/>
    <col min="13570" max="13570" width="6.5" style="2" customWidth="1"/>
    <col min="13571" max="13571" width="7.375" style="2" customWidth="1"/>
    <col min="13572" max="13572" width="4.25" style="2" customWidth="1"/>
    <col min="13573" max="13573" width="2.625" style="2" customWidth="1"/>
    <col min="13574" max="13574" width="29.875" style="2" customWidth="1"/>
    <col min="13575" max="13580" width="0" style="2" hidden="1" customWidth="1"/>
    <col min="13581" max="13581" width="33.75" style="2" customWidth="1"/>
    <col min="13582" max="13591" width="0" style="2" hidden="1" customWidth="1"/>
    <col min="13592" max="13600" width="4.125" style="2" customWidth="1"/>
    <col min="13601" max="13824" width="9" style="2"/>
    <col min="13825" max="13825" width="0.5" style="2" customWidth="1"/>
    <col min="13826" max="13826" width="6.5" style="2" customWidth="1"/>
    <col min="13827" max="13827" width="7.375" style="2" customWidth="1"/>
    <col min="13828" max="13828" width="4.25" style="2" customWidth="1"/>
    <col min="13829" max="13829" width="2.625" style="2" customWidth="1"/>
    <col min="13830" max="13830" width="29.875" style="2" customWidth="1"/>
    <col min="13831" max="13836" width="0" style="2" hidden="1" customWidth="1"/>
    <col min="13837" max="13837" width="33.75" style="2" customWidth="1"/>
    <col min="13838" max="13847" width="0" style="2" hidden="1" customWidth="1"/>
    <col min="13848" max="13856" width="4.125" style="2" customWidth="1"/>
    <col min="13857" max="14080" width="9" style="2"/>
    <col min="14081" max="14081" width="0.5" style="2" customWidth="1"/>
    <col min="14082" max="14082" width="6.5" style="2" customWidth="1"/>
    <col min="14083" max="14083" width="7.375" style="2" customWidth="1"/>
    <col min="14084" max="14084" width="4.25" style="2" customWidth="1"/>
    <col min="14085" max="14085" width="2.625" style="2" customWidth="1"/>
    <col min="14086" max="14086" width="29.875" style="2" customWidth="1"/>
    <col min="14087" max="14092" width="0" style="2" hidden="1" customWidth="1"/>
    <col min="14093" max="14093" width="33.75" style="2" customWidth="1"/>
    <col min="14094" max="14103" width="0" style="2" hidden="1" customWidth="1"/>
    <col min="14104" max="14112" width="4.125" style="2" customWidth="1"/>
    <col min="14113" max="14336" width="9" style="2"/>
    <col min="14337" max="14337" width="0.5" style="2" customWidth="1"/>
    <col min="14338" max="14338" width="6.5" style="2" customWidth="1"/>
    <col min="14339" max="14339" width="7.375" style="2" customWidth="1"/>
    <col min="14340" max="14340" width="4.25" style="2" customWidth="1"/>
    <col min="14341" max="14341" width="2.625" style="2" customWidth="1"/>
    <col min="14342" max="14342" width="29.875" style="2" customWidth="1"/>
    <col min="14343" max="14348" width="0" style="2" hidden="1" customWidth="1"/>
    <col min="14349" max="14349" width="33.75" style="2" customWidth="1"/>
    <col min="14350" max="14359" width="0" style="2" hidden="1" customWidth="1"/>
    <col min="14360" max="14368" width="4.125" style="2" customWidth="1"/>
    <col min="14369" max="14592" width="9" style="2"/>
    <col min="14593" max="14593" width="0.5" style="2" customWidth="1"/>
    <col min="14594" max="14594" width="6.5" style="2" customWidth="1"/>
    <col min="14595" max="14595" width="7.375" style="2" customWidth="1"/>
    <col min="14596" max="14596" width="4.25" style="2" customWidth="1"/>
    <col min="14597" max="14597" width="2.625" style="2" customWidth="1"/>
    <col min="14598" max="14598" width="29.875" style="2" customWidth="1"/>
    <col min="14599" max="14604" width="0" style="2" hidden="1" customWidth="1"/>
    <col min="14605" max="14605" width="33.75" style="2" customWidth="1"/>
    <col min="14606" max="14615" width="0" style="2" hidden="1" customWidth="1"/>
    <col min="14616" max="14624" width="4.125" style="2" customWidth="1"/>
    <col min="14625" max="14848" width="9" style="2"/>
    <col min="14849" max="14849" width="0.5" style="2" customWidth="1"/>
    <col min="14850" max="14850" width="6.5" style="2" customWidth="1"/>
    <col min="14851" max="14851" width="7.375" style="2" customWidth="1"/>
    <col min="14852" max="14852" width="4.25" style="2" customWidth="1"/>
    <col min="14853" max="14853" width="2.625" style="2" customWidth="1"/>
    <col min="14854" max="14854" width="29.875" style="2" customWidth="1"/>
    <col min="14855" max="14860" width="0" style="2" hidden="1" customWidth="1"/>
    <col min="14861" max="14861" width="33.75" style="2" customWidth="1"/>
    <col min="14862" max="14871" width="0" style="2" hidden="1" customWidth="1"/>
    <col min="14872" max="14880" width="4.125" style="2" customWidth="1"/>
    <col min="14881" max="15104" width="9" style="2"/>
    <col min="15105" max="15105" width="0.5" style="2" customWidth="1"/>
    <col min="15106" max="15106" width="6.5" style="2" customWidth="1"/>
    <col min="15107" max="15107" width="7.375" style="2" customWidth="1"/>
    <col min="15108" max="15108" width="4.25" style="2" customWidth="1"/>
    <col min="15109" max="15109" width="2.625" style="2" customWidth="1"/>
    <col min="15110" max="15110" width="29.875" style="2" customWidth="1"/>
    <col min="15111" max="15116" width="0" style="2" hidden="1" customWidth="1"/>
    <col min="15117" max="15117" width="33.75" style="2" customWidth="1"/>
    <col min="15118" max="15127" width="0" style="2" hidden="1" customWidth="1"/>
    <col min="15128" max="15136" width="4.125" style="2" customWidth="1"/>
    <col min="15137" max="15360" width="9" style="2"/>
    <col min="15361" max="15361" width="0.5" style="2" customWidth="1"/>
    <col min="15362" max="15362" width="6.5" style="2" customWidth="1"/>
    <col min="15363" max="15363" width="7.375" style="2" customWidth="1"/>
    <col min="15364" max="15364" width="4.25" style="2" customWidth="1"/>
    <col min="15365" max="15365" width="2.625" style="2" customWidth="1"/>
    <col min="15366" max="15366" width="29.875" style="2" customWidth="1"/>
    <col min="15367" max="15372" width="0" style="2" hidden="1" customWidth="1"/>
    <col min="15373" max="15373" width="33.75" style="2" customWidth="1"/>
    <col min="15374" max="15383" width="0" style="2" hidden="1" customWidth="1"/>
    <col min="15384" max="15392" width="4.125" style="2" customWidth="1"/>
    <col min="15393" max="15616" width="9" style="2"/>
    <col min="15617" max="15617" width="0.5" style="2" customWidth="1"/>
    <col min="15618" max="15618" width="6.5" style="2" customWidth="1"/>
    <col min="15619" max="15619" width="7.375" style="2" customWidth="1"/>
    <col min="15620" max="15620" width="4.25" style="2" customWidth="1"/>
    <col min="15621" max="15621" width="2.625" style="2" customWidth="1"/>
    <col min="15622" max="15622" width="29.875" style="2" customWidth="1"/>
    <col min="15623" max="15628" width="0" style="2" hidden="1" customWidth="1"/>
    <col min="15629" max="15629" width="33.75" style="2" customWidth="1"/>
    <col min="15630" max="15639" width="0" style="2" hidden="1" customWidth="1"/>
    <col min="15640" max="15648" width="4.125" style="2" customWidth="1"/>
    <col min="15649" max="15872" width="9" style="2"/>
    <col min="15873" max="15873" width="0.5" style="2" customWidth="1"/>
    <col min="15874" max="15874" width="6.5" style="2" customWidth="1"/>
    <col min="15875" max="15875" width="7.375" style="2" customWidth="1"/>
    <col min="15876" max="15876" width="4.25" style="2" customWidth="1"/>
    <col min="15877" max="15877" width="2.625" style="2" customWidth="1"/>
    <col min="15878" max="15878" width="29.875" style="2" customWidth="1"/>
    <col min="15879" max="15884" width="0" style="2" hidden="1" customWidth="1"/>
    <col min="15885" max="15885" width="33.75" style="2" customWidth="1"/>
    <col min="15886" max="15895" width="0" style="2" hidden="1" customWidth="1"/>
    <col min="15896" max="15904" width="4.125" style="2" customWidth="1"/>
    <col min="15905" max="16128" width="9" style="2"/>
    <col min="16129" max="16129" width="0.5" style="2" customWidth="1"/>
    <col min="16130" max="16130" width="6.5" style="2" customWidth="1"/>
    <col min="16131" max="16131" width="7.375" style="2" customWidth="1"/>
    <col min="16132" max="16132" width="4.25" style="2" customWidth="1"/>
    <col min="16133" max="16133" width="2.625" style="2" customWidth="1"/>
    <col min="16134" max="16134" width="29.875" style="2" customWidth="1"/>
    <col min="16135" max="16140" width="0" style="2" hidden="1" customWidth="1"/>
    <col min="16141" max="16141" width="33.75" style="2" customWidth="1"/>
    <col min="16142" max="16151" width="0" style="2" hidden="1" customWidth="1"/>
    <col min="16152" max="16160" width="4.125" style="2" customWidth="1"/>
    <col min="16161" max="16384" width="9" style="2"/>
  </cols>
  <sheetData>
    <row r="1" spans="2:32" ht="4.5" customHeight="1" x14ac:dyDescent="0.25"/>
    <row r="2" spans="2:32" ht="19.5" customHeight="1" x14ac:dyDescent="0.25">
      <c r="B2" s="254" t="s">
        <v>49</v>
      </c>
      <c r="C2" s="254"/>
      <c r="D2" s="254"/>
      <c r="E2" s="256" t="s">
        <v>465</v>
      </c>
      <c r="F2" s="256"/>
      <c r="G2" s="256"/>
      <c r="H2" s="256"/>
      <c r="I2" s="256"/>
      <c r="J2" s="256"/>
      <c r="K2" s="256"/>
      <c r="L2" s="256"/>
      <c r="M2" s="256"/>
      <c r="N2" s="231"/>
      <c r="O2" s="231"/>
      <c r="P2" s="231"/>
    </row>
    <row r="3" spans="2:32" ht="19.5" customHeight="1" x14ac:dyDescent="0.25">
      <c r="B3" s="261" t="s">
        <v>249</v>
      </c>
      <c r="C3" s="261"/>
      <c r="D3" s="261"/>
      <c r="E3" s="256"/>
      <c r="F3" s="256"/>
      <c r="G3" s="256"/>
      <c r="H3" s="256"/>
      <c r="I3" s="256"/>
      <c r="J3" s="256"/>
      <c r="K3" s="256"/>
      <c r="L3" s="256"/>
      <c r="M3" s="256"/>
      <c r="N3" s="231"/>
      <c r="O3" s="231"/>
      <c r="P3" s="231"/>
    </row>
    <row r="4" spans="2:32" ht="19.5" customHeight="1" thickBot="1" x14ac:dyDescent="0.3">
      <c r="B4" s="261" t="s">
        <v>250</v>
      </c>
      <c r="C4" s="261"/>
      <c r="D4" s="261"/>
      <c r="E4" s="256"/>
      <c r="F4" s="256"/>
      <c r="G4" s="256"/>
      <c r="H4" s="256"/>
      <c r="I4" s="256"/>
      <c r="J4" s="256"/>
      <c r="K4" s="256"/>
      <c r="L4" s="256"/>
      <c r="M4" s="256"/>
      <c r="N4" s="231"/>
      <c r="O4" s="231"/>
      <c r="P4" s="231"/>
    </row>
    <row r="5" spans="2:32" s="3" customFormat="1" ht="69" customHeight="1" thickBot="1" x14ac:dyDescent="0.3">
      <c r="B5" s="4" t="s">
        <v>251</v>
      </c>
      <c r="C5" s="5" t="s">
        <v>252</v>
      </c>
      <c r="D5" s="262" t="s">
        <v>253</v>
      </c>
      <c r="E5" s="262"/>
      <c r="F5" s="262"/>
      <c r="G5" s="262" t="s">
        <v>254</v>
      </c>
      <c r="H5" s="262"/>
      <c r="I5" s="262"/>
      <c r="J5" s="262"/>
      <c r="K5" s="262"/>
      <c r="L5" s="262"/>
      <c r="M5" s="121" t="s">
        <v>255</v>
      </c>
      <c r="N5" s="40"/>
      <c r="O5" s="40" t="s">
        <v>256</v>
      </c>
      <c r="P5" s="40" t="s">
        <v>257</v>
      </c>
      <c r="Q5" s="40" t="s">
        <v>258</v>
      </c>
      <c r="R5" s="40" t="s">
        <v>24</v>
      </c>
      <c r="S5" s="40" t="s">
        <v>25</v>
      </c>
      <c r="T5" s="40" t="s">
        <v>34</v>
      </c>
      <c r="U5" s="40" t="s">
        <v>22</v>
      </c>
      <c r="V5" s="40" t="s">
        <v>36</v>
      </c>
      <c r="W5" s="122" t="s">
        <v>37</v>
      </c>
      <c r="X5" s="123" t="s">
        <v>256</v>
      </c>
      <c r="Y5" s="123" t="s">
        <v>257</v>
      </c>
      <c r="Z5" s="123" t="s">
        <v>258</v>
      </c>
      <c r="AA5" s="123" t="s">
        <v>24</v>
      </c>
      <c r="AB5" s="123" t="s">
        <v>259</v>
      </c>
      <c r="AC5" s="123" t="s">
        <v>34</v>
      </c>
      <c r="AD5" s="123" t="s">
        <v>22</v>
      </c>
      <c r="AE5" s="123" t="s">
        <v>36</v>
      </c>
      <c r="AF5" s="124" t="s">
        <v>260</v>
      </c>
    </row>
    <row r="6" spans="2:32" ht="36" customHeight="1" x14ac:dyDescent="0.25">
      <c r="B6" s="130">
        <v>31</v>
      </c>
      <c r="C6" s="131" t="s">
        <v>77</v>
      </c>
      <c r="D6" s="260" t="s">
        <v>278</v>
      </c>
      <c r="E6" s="260"/>
      <c r="F6" s="260"/>
      <c r="G6" s="126" t="str">
        <f>TRIM([1]葷月菜單!$D29)</f>
        <v/>
      </c>
      <c r="H6" s="126" t="str">
        <f>TRIM([1]葷月菜單!E29)</f>
        <v/>
      </c>
      <c r="I6" s="126" t="str">
        <f>TRIM([1]葷月菜單!F29)</f>
        <v/>
      </c>
      <c r="J6" s="126" t="str">
        <f>TRIM([1]葷月菜單!G29)</f>
        <v/>
      </c>
      <c r="K6" s="126" t="str">
        <f>TRIM([1]葷月菜單!I29)</f>
        <v/>
      </c>
      <c r="L6" s="126" t="str">
        <f>TRIM([1]葷月菜單!J29)</f>
        <v/>
      </c>
      <c r="M6" s="133" t="s">
        <v>376</v>
      </c>
      <c r="N6" s="42">
        <v>381</v>
      </c>
      <c r="O6" s="42">
        <v>0.3</v>
      </c>
      <c r="P6" s="42">
        <v>0</v>
      </c>
      <c r="Q6" s="42">
        <v>0</v>
      </c>
      <c r="R6" s="42">
        <v>0</v>
      </c>
      <c r="S6" s="42">
        <v>0.4</v>
      </c>
      <c r="T6" s="42">
        <v>0</v>
      </c>
      <c r="U6" s="12">
        <f>(O6*70)+(P6*80)+(Q6*55)+(R6*25)+(S6*60)+(T6*45)</f>
        <v>45</v>
      </c>
      <c r="V6" s="12">
        <v>99</v>
      </c>
      <c r="W6" s="9">
        <v>228</v>
      </c>
      <c r="X6" s="127">
        <v>2</v>
      </c>
      <c r="Y6" s="127">
        <v>0.3</v>
      </c>
      <c r="Z6" s="127">
        <v>0.5</v>
      </c>
      <c r="AA6" s="127">
        <v>0.2</v>
      </c>
      <c r="AB6" s="127"/>
      <c r="AC6" s="127">
        <v>0.2</v>
      </c>
      <c r="AD6" s="132">
        <f>(X6*70)+(Y6*80)+(Z6*55)+(AA6*25)+(AB6*60)+(AC6*45)</f>
        <v>205.5</v>
      </c>
      <c r="AE6" s="128">
        <f>$V6+[2]葷月菜單!$T29</f>
        <v>99</v>
      </c>
      <c r="AF6" s="129">
        <f>$W6+[2]葷月菜單!$U29</f>
        <v>228</v>
      </c>
    </row>
    <row r="7" spans="2:32" ht="36" customHeight="1" x14ac:dyDescent="0.25">
      <c r="B7" s="125">
        <v>1</v>
      </c>
      <c r="C7" s="126" t="s">
        <v>53</v>
      </c>
      <c r="D7" s="264" t="s">
        <v>261</v>
      </c>
      <c r="E7" s="264"/>
      <c r="F7" s="264"/>
      <c r="G7" s="126" t="str">
        <f>TRIM([1]葷月菜單!$D7)</f>
        <v>紫米飯</v>
      </c>
      <c r="H7" s="126" t="str">
        <f>TRIM([1]葷月菜單!E7)</f>
        <v>三杯雞</v>
      </c>
      <c r="I7" s="126" t="str">
        <f>TRIM([1]葷月菜單!F7)</f>
        <v>金茸麵筋燒白菜</v>
      </c>
      <c r="J7" s="126" t="str">
        <f>TRIM([1]葷月菜單!G7)</f>
        <v>時令青菜</v>
      </c>
      <c r="K7" s="126" t="str">
        <f>TRIM([1]葷月菜單!I7)</f>
        <v>◎魚丸湯</v>
      </c>
      <c r="L7" s="126" t="str">
        <f>TRIM([1]葷月菜單!J7)</f>
        <v/>
      </c>
      <c r="M7" s="200" t="s">
        <v>59</v>
      </c>
      <c r="N7" s="41">
        <v>388</v>
      </c>
      <c r="O7" s="41">
        <v>4.2</v>
      </c>
      <c r="P7" s="41">
        <v>0</v>
      </c>
      <c r="Q7" s="41">
        <v>0</v>
      </c>
      <c r="R7" s="41">
        <v>0.2</v>
      </c>
      <c r="S7" s="41">
        <v>0</v>
      </c>
      <c r="T7" s="41">
        <v>0</v>
      </c>
      <c r="U7" s="16">
        <f>(O7*70)+(P7*80)+(Q7*55)+(R7*25)+(S7*60)+(T7*45)</f>
        <v>299</v>
      </c>
      <c r="V7" s="16">
        <v>15</v>
      </c>
      <c r="W7" s="17">
        <v>36</v>
      </c>
      <c r="X7" s="127">
        <v>3</v>
      </c>
      <c r="Y7" s="127">
        <v>0.1</v>
      </c>
      <c r="Z7" s="127"/>
      <c r="AA7" s="127"/>
      <c r="AB7" s="127">
        <v>1</v>
      </c>
      <c r="AC7" s="127"/>
      <c r="AD7" s="128">
        <f>(X7*70)+(Y7*80)+(Z7*55)+(AA7*25)+(AB7*60)+(AC7*45)</f>
        <v>278</v>
      </c>
      <c r="AE7" s="128">
        <f>$V7+[2]葷月菜單!$T7</f>
        <v>87</v>
      </c>
      <c r="AF7" s="129">
        <f>$W7+[2]葷月菜單!$U7</f>
        <v>285</v>
      </c>
    </row>
    <row r="8" spans="2:32" ht="36" customHeight="1" x14ac:dyDescent="0.25">
      <c r="B8" s="130">
        <v>2</v>
      </c>
      <c r="C8" s="131" t="s">
        <v>60</v>
      </c>
      <c r="D8" s="260" t="s">
        <v>112</v>
      </c>
      <c r="E8" s="260"/>
      <c r="F8" s="260"/>
      <c r="G8" s="126" t="str">
        <f>TRIM([1]葷月菜單!$D8)</f>
        <v>特餐</v>
      </c>
      <c r="H8" s="126" t="str">
        <f>TRIM([1]葷月菜單!E8)</f>
        <v>什錦燴飯</v>
      </c>
      <c r="I8" s="126" t="str">
        <f>TRIM([1]葷月菜單!F8)</f>
        <v>香滷雞腿</v>
      </c>
      <c r="J8" s="126" t="str">
        <f>TRIM([1]葷月菜單!G8)</f>
        <v>時令青菜</v>
      </c>
      <c r="K8" s="126" t="str">
        <f>TRIM([1]葷月菜單!I8)</f>
        <v>瓠瓜大骨湯</v>
      </c>
      <c r="L8" s="126" t="str">
        <f>TRIM([1]葷月菜單!J8)</f>
        <v/>
      </c>
      <c r="M8" s="133" t="s">
        <v>59</v>
      </c>
      <c r="N8" s="42">
        <v>185</v>
      </c>
      <c r="O8" s="42">
        <v>0</v>
      </c>
      <c r="P8" s="42">
        <v>0</v>
      </c>
      <c r="Q8" s="42">
        <v>0</v>
      </c>
      <c r="R8" s="42">
        <v>0</v>
      </c>
      <c r="S8" s="42">
        <v>0.4</v>
      </c>
      <c r="T8" s="42">
        <v>0</v>
      </c>
      <c r="U8" s="12">
        <f>(O8*70)+(P8*80)+(Q8*55)+(R8*25)+(S8*60)+(T8*45)</f>
        <v>24</v>
      </c>
      <c r="V8" s="12">
        <v>27</v>
      </c>
      <c r="W8" s="9">
        <v>87</v>
      </c>
      <c r="X8" s="127">
        <v>2</v>
      </c>
      <c r="Y8" s="127"/>
      <c r="Z8" s="127"/>
      <c r="AA8" s="127"/>
      <c r="AB8" s="127">
        <v>1</v>
      </c>
      <c r="AC8" s="127"/>
      <c r="AD8" s="132">
        <f>(X8*70)+(Y8*80)+(Z8*55)+(AA8*25)+(AB8*60)+(AC8*45)</f>
        <v>200</v>
      </c>
      <c r="AE8" s="128">
        <f>$V8+[2]葷月菜單!$T8</f>
        <v>88</v>
      </c>
      <c r="AF8" s="129">
        <f>$W8+[2]葷月菜單!$U8</f>
        <v>248</v>
      </c>
    </row>
    <row r="9" spans="2:32" ht="36" customHeight="1" x14ac:dyDescent="0.25">
      <c r="B9" s="130">
        <v>3</v>
      </c>
      <c r="C9" s="131" t="s">
        <v>66</v>
      </c>
      <c r="D9" s="260" t="s">
        <v>262</v>
      </c>
      <c r="E9" s="260"/>
      <c r="F9" s="260"/>
      <c r="G9" s="126" t="str">
        <f>TRIM([1]葷月菜單!$D9)</f>
        <v>糙米飯</v>
      </c>
      <c r="H9" s="126" t="str">
        <f>TRIM([1]葷月菜單!E9)</f>
        <v>黑胡椒豬柳</v>
      </c>
      <c r="I9" s="126" t="str">
        <f>TRIM([1]葷月菜單!F9)</f>
        <v>螞蟻上樹</v>
      </c>
      <c r="J9" s="126" t="str">
        <f>TRIM([1]葷月菜單!G9)</f>
        <v>時令青菜</v>
      </c>
      <c r="K9" s="126" t="str">
        <f>TRIM([1]葷月菜單!I9)</f>
        <v>海芽黃苗豆腐湯</v>
      </c>
      <c r="L9" s="126" t="str">
        <f>TRIM([1]葷月菜單!J9)</f>
        <v/>
      </c>
      <c r="M9" s="133" t="s">
        <v>59</v>
      </c>
      <c r="N9" s="42">
        <v>30</v>
      </c>
      <c r="O9" s="42">
        <v>0</v>
      </c>
      <c r="P9" s="42">
        <v>0</v>
      </c>
      <c r="Q9" s="42">
        <v>0.4</v>
      </c>
      <c r="R9" s="42">
        <v>0.5</v>
      </c>
      <c r="S9" s="42">
        <v>0</v>
      </c>
      <c r="T9" s="42">
        <v>0</v>
      </c>
      <c r="U9" s="12">
        <f t="shared" ref="U9:U33" si="0">(O9*70)+(P9*80)+(Q9*55)+(R9*25)+(S9*60)+(T9*45)</f>
        <v>34.5</v>
      </c>
      <c r="V9" s="12">
        <v>42</v>
      </c>
      <c r="W9" s="9">
        <v>17</v>
      </c>
      <c r="X9" s="127">
        <v>2</v>
      </c>
      <c r="Y9" s="127"/>
      <c r="Z9" s="127">
        <v>0.4</v>
      </c>
      <c r="AA9" s="127">
        <v>0.5</v>
      </c>
      <c r="AB9" s="127">
        <v>1</v>
      </c>
      <c r="AC9" s="127"/>
      <c r="AD9" s="132">
        <f t="shared" ref="AD9:AD33" si="1">(X9*70)+(Y9*80)+(Z9*55)+(AA9*25)+(AB9*60)+(AC9*45)</f>
        <v>234.5</v>
      </c>
      <c r="AE9" s="128">
        <f>$V9+[2]葷月菜單!$T9</f>
        <v>159</v>
      </c>
      <c r="AF9" s="129">
        <f>$W9+[2]葷月菜單!$U9</f>
        <v>65</v>
      </c>
    </row>
    <row r="10" spans="2:32" ht="36" customHeight="1" x14ac:dyDescent="0.25">
      <c r="B10" s="130">
        <v>4</v>
      </c>
      <c r="C10" s="131" t="s">
        <v>71</v>
      </c>
      <c r="D10" s="260" t="s">
        <v>377</v>
      </c>
      <c r="E10" s="260"/>
      <c r="F10" s="260"/>
      <c r="G10" s="126" t="str">
        <f>TRIM([1]葷月菜單!$D10)</f>
        <v>米飯</v>
      </c>
      <c r="H10" s="126" t="str">
        <f>TRIM([1]葷月菜單!E10)</f>
        <v>◎韓式泡菜魚丁</v>
      </c>
      <c r="I10" s="126" t="str">
        <f>TRIM([1]葷月菜單!F10)</f>
        <v>玉米粒炒蛋</v>
      </c>
      <c r="J10" s="126" t="str">
        <f>TRIM([1]葷月菜單!G10)</f>
        <v>時令青菜</v>
      </c>
      <c r="K10" s="126" t="str">
        <f>TRIM([1]葷月菜單!I10)</f>
        <v>綠豆小米湯</v>
      </c>
      <c r="L10" s="126" t="str">
        <f>TRIM([1]葷月菜單!J10)</f>
        <v>水果</v>
      </c>
      <c r="M10" s="133" t="s">
        <v>378</v>
      </c>
      <c r="N10" s="42">
        <v>36</v>
      </c>
      <c r="O10" s="42">
        <v>0</v>
      </c>
      <c r="P10" s="42">
        <v>0</v>
      </c>
      <c r="Q10" s="42">
        <v>0</v>
      </c>
      <c r="R10" s="42">
        <v>0</v>
      </c>
      <c r="S10" s="42">
        <v>0.4</v>
      </c>
      <c r="T10" s="42">
        <v>0</v>
      </c>
      <c r="U10" s="12">
        <f t="shared" si="0"/>
        <v>24</v>
      </c>
      <c r="V10" s="12">
        <v>2</v>
      </c>
      <c r="W10" s="9">
        <v>4</v>
      </c>
      <c r="X10" s="127">
        <v>3</v>
      </c>
      <c r="Y10" s="127"/>
      <c r="Z10" s="127">
        <v>1</v>
      </c>
      <c r="AA10" s="127">
        <v>0.5</v>
      </c>
      <c r="AB10" s="127"/>
      <c r="AC10" s="127">
        <v>0.5</v>
      </c>
      <c r="AD10" s="132">
        <f t="shared" si="1"/>
        <v>300</v>
      </c>
      <c r="AE10" s="128">
        <f>$V10+[2]葷月菜單!$T10</f>
        <v>88</v>
      </c>
      <c r="AF10" s="129">
        <f>$W10+[2]葷月菜單!$U10</f>
        <v>172</v>
      </c>
    </row>
    <row r="11" spans="2:32" ht="36" customHeight="1" x14ac:dyDescent="0.25">
      <c r="B11" s="130">
        <v>7</v>
      </c>
      <c r="C11" s="131" t="s">
        <v>77</v>
      </c>
      <c r="D11" s="260" t="s">
        <v>263</v>
      </c>
      <c r="E11" s="260"/>
      <c r="F11" s="260"/>
      <c r="G11" s="126" t="str">
        <f>TRIM([1]葷月菜單!$D11)</f>
        <v>芝麻飯</v>
      </c>
      <c r="H11" s="126" t="str">
        <f>TRIM([1]葷月菜單!E11)</f>
        <v>壽喜燒肉片</v>
      </c>
      <c r="I11" s="126" t="str">
        <f>TRIM([1]葷月菜單!F11)</f>
        <v>海帶干絲</v>
      </c>
      <c r="J11" s="126" t="str">
        <f>TRIM([1]葷月菜單!G11)</f>
        <v>時令青菜</v>
      </c>
      <c r="K11" s="126" t="str">
        <f>TRIM([1]葷月菜單!I11)</f>
        <v>美味鮮菇湯</v>
      </c>
      <c r="L11" s="126" t="str">
        <f>TRIM([1]葷月菜單!J11)</f>
        <v>水果</v>
      </c>
      <c r="M11" s="133" t="s">
        <v>265</v>
      </c>
      <c r="N11" s="42">
        <v>225</v>
      </c>
      <c r="O11" s="42">
        <v>2</v>
      </c>
      <c r="P11" s="42">
        <v>0</v>
      </c>
      <c r="Q11" s="42">
        <v>0</v>
      </c>
      <c r="R11" s="42">
        <v>0.1</v>
      </c>
      <c r="S11" s="42">
        <v>0.4</v>
      </c>
      <c r="T11" s="42">
        <v>0</v>
      </c>
      <c r="U11" s="12">
        <f t="shared" si="0"/>
        <v>166.5</v>
      </c>
      <c r="V11" s="12">
        <v>22</v>
      </c>
      <c r="W11" s="9">
        <v>48</v>
      </c>
      <c r="X11" s="127">
        <v>3</v>
      </c>
      <c r="Y11" s="127">
        <v>0.1</v>
      </c>
      <c r="Z11" s="127"/>
      <c r="AA11" s="127"/>
      <c r="AB11" s="127"/>
      <c r="AC11" s="127"/>
      <c r="AD11" s="132">
        <f t="shared" si="1"/>
        <v>218</v>
      </c>
      <c r="AE11" s="128">
        <f>$V11+[2]葷月菜單!$T11</f>
        <v>226</v>
      </c>
      <c r="AF11" s="129">
        <f>$W11+[2]葷月菜單!$U11</f>
        <v>258</v>
      </c>
    </row>
    <row r="12" spans="2:32" ht="36" customHeight="1" x14ac:dyDescent="0.25">
      <c r="B12" s="130">
        <v>8</v>
      </c>
      <c r="C12" s="131" t="s">
        <v>53</v>
      </c>
      <c r="D12" s="260" t="s">
        <v>264</v>
      </c>
      <c r="E12" s="260"/>
      <c r="F12" s="260"/>
      <c r="G12" s="126" t="str">
        <f>TRIM([1]葷月菜單!$D12)</f>
        <v>紫米飯</v>
      </c>
      <c r="H12" s="126" t="str">
        <f>TRIM([1]葷月菜單!E12)</f>
        <v>◎蒲燒鯛</v>
      </c>
      <c r="I12" s="126" t="str">
        <f>TRIM([1]葷月菜單!F12)</f>
        <v>普羅旺斯燉鮮蔬</v>
      </c>
      <c r="J12" s="126" t="str">
        <f>TRIM([1]葷月菜單!G12)</f>
        <v>時令青菜</v>
      </c>
      <c r="K12" s="126" t="str">
        <f>TRIM([1]葷月菜單!I12)</f>
        <v>酸辣湯</v>
      </c>
      <c r="L12" s="126" t="str">
        <f>TRIM([1]葷月菜單!J12)</f>
        <v/>
      </c>
      <c r="M12" s="133" t="s">
        <v>59</v>
      </c>
      <c r="N12" s="42">
        <v>152</v>
      </c>
      <c r="O12" s="42">
        <v>2.4</v>
      </c>
      <c r="P12" s="42">
        <v>0</v>
      </c>
      <c r="Q12" s="42">
        <v>0.3</v>
      </c>
      <c r="R12" s="42">
        <v>0</v>
      </c>
      <c r="S12" s="42">
        <v>0</v>
      </c>
      <c r="T12" s="42">
        <v>0</v>
      </c>
      <c r="U12" s="12">
        <f t="shared" si="0"/>
        <v>184.5</v>
      </c>
      <c r="V12" s="12">
        <v>5</v>
      </c>
      <c r="W12" s="9">
        <v>23</v>
      </c>
      <c r="X12" s="127">
        <v>2</v>
      </c>
      <c r="Y12" s="127"/>
      <c r="Z12" s="127">
        <v>0.2</v>
      </c>
      <c r="AA12" s="127"/>
      <c r="AB12" s="127">
        <v>1</v>
      </c>
      <c r="AC12" s="127"/>
      <c r="AD12" s="132">
        <f t="shared" si="1"/>
        <v>211</v>
      </c>
      <c r="AE12" s="128">
        <f>$V12+[2]葷月菜單!$T12</f>
        <v>106</v>
      </c>
      <c r="AF12" s="129">
        <f>$W12+[2]葷月菜單!$U12</f>
        <v>178</v>
      </c>
    </row>
    <row r="13" spans="2:32" ht="36" customHeight="1" x14ac:dyDescent="0.25">
      <c r="B13" s="130">
        <v>9</v>
      </c>
      <c r="C13" s="131" t="s">
        <v>60</v>
      </c>
      <c r="D13" s="260" t="s">
        <v>266</v>
      </c>
      <c r="E13" s="260"/>
      <c r="F13" s="260"/>
      <c r="G13" s="126" t="str">
        <f>TRIM([1]葷月菜單!$D13)</f>
        <v>特餐</v>
      </c>
      <c r="H13" s="126" t="str">
        <f>TRIM([1]葷月菜單!E13)</f>
        <v>皮蛋瘦肉粥</v>
      </c>
      <c r="I13" s="126" t="str">
        <f>TRIM([1]葷月菜單!F13)</f>
        <v>鹽酥雞</v>
      </c>
      <c r="J13" s="126" t="str">
        <f>TRIM([1]葷月菜單!G13)</f>
        <v>時令青菜</v>
      </c>
      <c r="K13" s="126" t="str">
        <f>TRIM([1]葷月菜單!I13)</f>
        <v>素菜包</v>
      </c>
      <c r="L13" s="126" t="str">
        <f>TRIM([1]葷月菜單!J13)</f>
        <v/>
      </c>
      <c r="M13" s="133" t="s">
        <v>59</v>
      </c>
      <c r="N13" s="42">
        <v>75</v>
      </c>
      <c r="O13" s="42">
        <v>0.3</v>
      </c>
      <c r="P13" s="42">
        <v>0</v>
      </c>
      <c r="Q13" s="42">
        <v>0</v>
      </c>
      <c r="R13" s="42">
        <v>0</v>
      </c>
      <c r="S13" s="42">
        <v>0.4</v>
      </c>
      <c r="T13" s="42">
        <v>0</v>
      </c>
      <c r="U13" s="12">
        <f t="shared" si="0"/>
        <v>45</v>
      </c>
      <c r="V13" s="12">
        <v>83</v>
      </c>
      <c r="W13" s="9">
        <v>37</v>
      </c>
      <c r="X13" s="127">
        <v>2</v>
      </c>
      <c r="Y13" s="127">
        <v>0.3</v>
      </c>
      <c r="Z13" s="127">
        <v>0.5</v>
      </c>
      <c r="AA13" s="127">
        <v>0.2</v>
      </c>
      <c r="AB13" s="127">
        <v>1</v>
      </c>
      <c r="AC13" s="127">
        <v>0.2</v>
      </c>
      <c r="AD13" s="132">
        <f t="shared" si="1"/>
        <v>265.5</v>
      </c>
      <c r="AE13" s="128">
        <f>$V13+[2]葷月菜單!$T13</f>
        <v>161</v>
      </c>
      <c r="AF13" s="129">
        <f>$W13+[2]葷月菜單!$U13</f>
        <v>411</v>
      </c>
    </row>
    <row r="14" spans="2:32" ht="36" customHeight="1" x14ac:dyDescent="0.25">
      <c r="B14" s="130">
        <v>10</v>
      </c>
      <c r="C14" s="131" t="s">
        <v>66</v>
      </c>
      <c r="D14" s="260" t="s">
        <v>267</v>
      </c>
      <c r="E14" s="260"/>
      <c r="F14" s="260"/>
      <c r="G14" s="126" t="str">
        <f>TRIM([1]葷月菜單!$D14)</f>
        <v>糙米飯</v>
      </c>
      <c r="H14" s="126" t="str">
        <f>TRIM([1]葷月菜單!E14)</f>
        <v>瓜仔肉</v>
      </c>
      <c r="I14" s="126" t="str">
        <f>TRIM([1]葷月菜單!F14)</f>
        <v>蛋香扁蒲</v>
      </c>
      <c r="J14" s="126" t="str">
        <f>TRIM([1]葷月菜單!G14)</f>
        <v>時令青菜</v>
      </c>
      <c r="K14" s="126" t="str">
        <f>TRIM([1]葷月菜單!I14)</f>
        <v>金茸肉絲湯</v>
      </c>
      <c r="L14" s="126" t="str">
        <f>TRIM([1]葷月菜單!J14)</f>
        <v/>
      </c>
      <c r="M14" s="133" t="s">
        <v>59</v>
      </c>
      <c r="N14" s="42">
        <v>116</v>
      </c>
      <c r="O14" s="42">
        <v>0</v>
      </c>
      <c r="P14" s="42">
        <v>0</v>
      </c>
      <c r="Q14" s="42">
        <v>1.3</v>
      </c>
      <c r="R14" s="42">
        <v>0.3</v>
      </c>
      <c r="S14" s="42">
        <v>0</v>
      </c>
      <c r="T14" s="42">
        <v>0</v>
      </c>
      <c r="U14" s="12">
        <f t="shared" si="0"/>
        <v>79</v>
      </c>
      <c r="V14" s="12">
        <v>34</v>
      </c>
      <c r="W14" s="9">
        <v>111</v>
      </c>
      <c r="X14" s="127"/>
      <c r="Y14" s="127"/>
      <c r="Z14" s="127">
        <v>1</v>
      </c>
      <c r="AA14" s="127"/>
      <c r="AB14" s="127">
        <v>1</v>
      </c>
      <c r="AC14" s="127"/>
      <c r="AD14" s="132">
        <f t="shared" si="1"/>
        <v>115</v>
      </c>
      <c r="AE14" s="128">
        <f>$V14+[2]葷月菜單!$T14</f>
        <v>102</v>
      </c>
      <c r="AF14" s="129">
        <f>$W14+[2]葷月菜單!$U14</f>
        <v>325</v>
      </c>
    </row>
    <row r="15" spans="2:32" ht="36" customHeight="1" x14ac:dyDescent="0.25">
      <c r="B15" s="130">
        <v>11</v>
      </c>
      <c r="C15" s="131" t="s">
        <v>71</v>
      </c>
      <c r="D15" s="260" t="s">
        <v>268</v>
      </c>
      <c r="E15" s="260"/>
      <c r="F15" s="260"/>
      <c r="G15" s="126" t="str">
        <f>TRIM([1]葷月菜單!$D15)</f>
        <v>米飯</v>
      </c>
      <c r="H15" s="126" t="str">
        <f>TRIM([1]葷月菜單!E15)</f>
        <v>三杯油豆腐</v>
      </c>
      <c r="I15" s="126" t="str">
        <f>TRIM([1]葷月菜單!F15)</f>
        <v>紅蘿蔔炒蛋</v>
      </c>
      <c r="J15" s="126" t="str">
        <f>TRIM([1]葷月菜單!G15)</f>
        <v>時令青菜</v>
      </c>
      <c r="K15" s="126" t="str">
        <f>TRIM([1]葷月菜單!I15)</f>
        <v>珍珠冬瓜奶茶</v>
      </c>
      <c r="L15" s="126" t="str">
        <f>TRIM([1]葷月菜單!J15)</f>
        <v>水果</v>
      </c>
      <c r="M15" s="133" t="s">
        <v>379</v>
      </c>
      <c r="N15" s="42">
        <v>245</v>
      </c>
      <c r="O15" s="42">
        <v>2.4</v>
      </c>
      <c r="P15" s="42">
        <v>0</v>
      </c>
      <c r="Q15" s="42">
        <v>0</v>
      </c>
      <c r="R15" s="42">
        <v>0</v>
      </c>
      <c r="S15" s="42">
        <v>0.4</v>
      </c>
      <c r="T15" s="42">
        <v>0.6</v>
      </c>
      <c r="U15" s="12">
        <f t="shared" si="0"/>
        <v>219</v>
      </c>
      <c r="V15" s="12">
        <v>6</v>
      </c>
      <c r="W15" s="9">
        <v>45</v>
      </c>
      <c r="X15" s="127">
        <v>3</v>
      </c>
      <c r="Y15" s="127">
        <v>0.1</v>
      </c>
      <c r="Z15" s="127">
        <v>0.3</v>
      </c>
      <c r="AA15" s="127">
        <v>0.3</v>
      </c>
      <c r="AB15" s="127"/>
      <c r="AC15" s="127">
        <v>0.2</v>
      </c>
      <c r="AD15" s="132">
        <f t="shared" si="1"/>
        <v>251</v>
      </c>
      <c r="AE15" s="128">
        <f>$V15+[2]葷月菜單!$T15</f>
        <v>192</v>
      </c>
      <c r="AF15" s="129">
        <f>$W15+[2]葷月菜單!$U15</f>
        <v>156</v>
      </c>
    </row>
    <row r="16" spans="2:32" ht="36" customHeight="1" x14ac:dyDescent="0.25">
      <c r="B16" s="130">
        <v>14</v>
      </c>
      <c r="C16" s="131" t="s">
        <v>77</v>
      </c>
      <c r="D16" s="260" t="s">
        <v>269</v>
      </c>
      <c r="E16" s="260"/>
      <c r="F16" s="260"/>
      <c r="G16" s="126" t="str">
        <f>TRIM([1]葷月菜單!$D16)</f>
        <v>芝麻飯</v>
      </c>
      <c r="H16" s="126" t="str">
        <f>TRIM([1]葷月菜單!E16)</f>
        <v>鮮菇蠔油雞</v>
      </c>
      <c r="I16" s="126" t="str">
        <f>TRIM([1]葷月菜單!F16)</f>
        <v>西魯肉</v>
      </c>
      <c r="J16" s="126" t="str">
        <f>TRIM([1]葷月菜單!G16)</f>
        <v>時令青菜</v>
      </c>
      <c r="K16" s="126" t="str">
        <f>TRIM([1]葷月菜單!I16)</f>
        <v>玉米濃湯</v>
      </c>
      <c r="L16" s="126" t="str">
        <f>TRIM([1]葷月菜單!J16)</f>
        <v>水果</v>
      </c>
      <c r="M16" s="133" t="s">
        <v>380</v>
      </c>
      <c r="N16" s="42">
        <v>44</v>
      </c>
      <c r="O16" s="42">
        <v>0</v>
      </c>
      <c r="P16" s="42">
        <v>0</v>
      </c>
      <c r="Q16" s="42">
        <v>0</v>
      </c>
      <c r="R16" s="42">
        <v>0.1</v>
      </c>
      <c r="S16" s="42">
        <v>0.4</v>
      </c>
      <c r="T16" s="42">
        <v>0</v>
      </c>
      <c r="U16" s="12">
        <f t="shared" si="0"/>
        <v>26.5</v>
      </c>
      <c r="V16" s="12">
        <v>6</v>
      </c>
      <c r="W16" s="9">
        <v>27</v>
      </c>
      <c r="X16" s="127">
        <v>3</v>
      </c>
      <c r="Y16" s="127"/>
      <c r="Z16" s="127">
        <v>0.6</v>
      </c>
      <c r="AA16" s="127">
        <v>0.2</v>
      </c>
      <c r="AB16" s="127">
        <v>1</v>
      </c>
      <c r="AC16" s="127">
        <v>0.2</v>
      </c>
      <c r="AD16" s="132">
        <f t="shared" si="1"/>
        <v>317</v>
      </c>
      <c r="AE16" s="128">
        <f>$V16+[2]葷月菜單!$T16</f>
        <v>97</v>
      </c>
      <c r="AF16" s="129">
        <f>$W16+[2]葷月菜單!$U16</f>
        <v>160</v>
      </c>
    </row>
    <row r="17" spans="2:32" ht="36" customHeight="1" x14ac:dyDescent="0.25">
      <c r="B17" s="130">
        <v>15</v>
      </c>
      <c r="C17" s="131" t="s">
        <v>53</v>
      </c>
      <c r="D17" s="260" t="s">
        <v>270</v>
      </c>
      <c r="E17" s="260"/>
      <c r="F17" s="260"/>
      <c r="G17" s="126" t="str">
        <f>TRIM([1]葷月菜單!$D17)</f>
        <v>糙米飯</v>
      </c>
      <c r="H17" s="126" t="str">
        <f>TRIM([1]葷月菜單!E17)</f>
        <v>蒜泥白肉</v>
      </c>
      <c r="I17" s="126" t="str">
        <f>TRIM([1]葷月菜單!F17)</f>
        <v>酢醬干丁</v>
      </c>
      <c r="J17" s="126" t="str">
        <f>TRIM([1]葷月菜單!G17)</f>
        <v>時令青菜</v>
      </c>
      <c r="K17" s="126" t="str">
        <f>TRIM([1]葷月菜單!I17)</f>
        <v>蘿蔔大骨湯</v>
      </c>
      <c r="L17" s="126" t="str">
        <f>TRIM([1]葷月菜單!J17)</f>
        <v>豆漿</v>
      </c>
      <c r="M17" s="133" t="s">
        <v>59</v>
      </c>
      <c r="N17" s="42">
        <v>212</v>
      </c>
      <c r="O17" s="42">
        <v>2.6</v>
      </c>
      <c r="P17" s="42">
        <v>0</v>
      </c>
      <c r="Q17" s="42">
        <v>0.2</v>
      </c>
      <c r="R17" s="42">
        <v>0.2</v>
      </c>
      <c r="S17" s="42">
        <v>0</v>
      </c>
      <c r="T17" s="42">
        <v>0</v>
      </c>
      <c r="U17" s="12">
        <f t="shared" si="0"/>
        <v>198</v>
      </c>
      <c r="V17" s="12">
        <v>41</v>
      </c>
      <c r="W17" s="9">
        <v>772</v>
      </c>
      <c r="X17" s="127">
        <v>3</v>
      </c>
      <c r="Y17" s="127"/>
      <c r="Z17" s="127"/>
      <c r="AA17" s="127"/>
      <c r="AB17" s="127">
        <v>1</v>
      </c>
      <c r="AC17" s="127"/>
      <c r="AD17" s="132">
        <f t="shared" si="1"/>
        <v>270</v>
      </c>
      <c r="AE17" s="128">
        <f>$V17+[2]葷月菜單!$T17</f>
        <v>277</v>
      </c>
      <c r="AF17" s="129">
        <f>$W17+[2]葷月菜單!$U17</f>
        <v>919</v>
      </c>
    </row>
    <row r="18" spans="2:32" ht="36" customHeight="1" x14ac:dyDescent="0.25">
      <c r="B18" s="130">
        <v>16</v>
      </c>
      <c r="C18" s="131" t="s">
        <v>60</v>
      </c>
      <c r="D18" s="260" t="s">
        <v>271</v>
      </c>
      <c r="E18" s="260"/>
      <c r="F18" s="260"/>
      <c r="G18" s="126" t="str">
        <f>TRIM([1]葷月菜單!$D23)</f>
        <v>特餐</v>
      </c>
      <c r="H18" s="126" t="str">
        <f>TRIM([1]葷月菜單!E23)</f>
        <v>奶香白醬筆尖麵</v>
      </c>
      <c r="I18" s="126" t="str">
        <f>TRIM([1]葷月菜單!F23)</f>
        <v>◎香酥魚排</v>
      </c>
      <c r="J18" s="126" t="str">
        <f>TRIM([1]葷月菜單!G23)</f>
        <v>時令青菜</v>
      </c>
      <c r="K18" s="126" t="str">
        <f>TRIM([1]葷月菜單!I23)</f>
        <v>冬瓜大骨湯</v>
      </c>
      <c r="L18" s="126" t="str">
        <f>TRIM([1]葷月菜單!J23)</f>
        <v/>
      </c>
      <c r="M18" s="133" t="s">
        <v>59</v>
      </c>
      <c r="N18" s="42">
        <v>25</v>
      </c>
      <c r="O18" s="42">
        <v>0</v>
      </c>
      <c r="P18" s="42">
        <v>0</v>
      </c>
      <c r="Q18" s="42">
        <v>0</v>
      </c>
      <c r="R18" s="42">
        <v>0</v>
      </c>
      <c r="S18" s="42">
        <v>0.4</v>
      </c>
      <c r="T18" s="42">
        <v>0</v>
      </c>
      <c r="U18" s="12">
        <f t="shared" si="0"/>
        <v>24</v>
      </c>
      <c r="V18" s="12">
        <v>2</v>
      </c>
      <c r="W18" s="9">
        <v>273</v>
      </c>
      <c r="X18" s="127">
        <v>2</v>
      </c>
      <c r="Y18" s="127"/>
      <c r="Z18" s="127"/>
      <c r="AA18" s="127">
        <v>0.5</v>
      </c>
      <c r="AB18" s="127">
        <v>1</v>
      </c>
      <c r="AC18" s="127"/>
      <c r="AD18" s="132">
        <f t="shared" si="1"/>
        <v>212.5</v>
      </c>
      <c r="AE18" s="128">
        <f>$V18+[2]葷月菜單!$T23</f>
        <v>85</v>
      </c>
      <c r="AF18" s="129">
        <f>$W18+[2]葷月菜單!$U23</f>
        <v>657</v>
      </c>
    </row>
    <row r="19" spans="2:32" ht="36" customHeight="1" x14ac:dyDescent="0.25">
      <c r="B19" s="130">
        <v>17</v>
      </c>
      <c r="C19" s="131" t="s">
        <v>66</v>
      </c>
      <c r="D19" s="260" t="s">
        <v>272</v>
      </c>
      <c r="E19" s="260"/>
      <c r="F19" s="260"/>
      <c r="G19" s="126" t="str">
        <f>TRIM([1]葷月菜單!$D24)</f>
        <v>糙米飯</v>
      </c>
      <c r="H19" s="126" t="str">
        <f>TRIM([1]葷月菜單!E24)</f>
        <v>香滷肉燥</v>
      </c>
      <c r="I19" s="126" t="str">
        <f>TRIM([1]葷月菜單!F24)</f>
        <v>關東煮</v>
      </c>
      <c r="J19" s="126" t="str">
        <f>TRIM([1]葷月菜單!G24)</f>
        <v>時令青菜</v>
      </c>
      <c r="K19" s="126" t="str">
        <f>TRIM([1]葷月菜單!I24)</f>
        <v>田園蔬菜湯</v>
      </c>
      <c r="L19" s="126" t="str">
        <f>TRIM([1]葷月菜單!J24)</f>
        <v/>
      </c>
      <c r="M19" s="133" t="s">
        <v>59</v>
      </c>
      <c r="N19" s="42">
        <v>355</v>
      </c>
      <c r="O19" s="42">
        <v>4.2</v>
      </c>
      <c r="P19" s="42">
        <v>0</v>
      </c>
      <c r="Q19" s="42">
        <v>1.5</v>
      </c>
      <c r="R19" s="42">
        <v>0.4</v>
      </c>
      <c r="S19" s="42">
        <v>0</v>
      </c>
      <c r="T19" s="42">
        <v>0.3</v>
      </c>
      <c r="U19" s="12">
        <f t="shared" si="0"/>
        <v>400</v>
      </c>
      <c r="V19" s="12">
        <v>112</v>
      </c>
      <c r="W19" s="9">
        <v>229</v>
      </c>
      <c r="X19" s="127">
        <v>3</v>
      </c>
      <c r="Y19" s="127">
        <v>0.4</v>
      </c>
      <c r="Z19" s="127"/>
      <c r="AA19" s="127"/>
      <c r="AB19" s="127">
        <v>1</v>
      </c>
      <c r="AC19" s="127"/>
      <c r="AD19" s="132">
        <f t="shared" si="1"/>
        <v>302</v>
      </c>
      <c r="AE19" s="128">
        <f>$V19+[2]葷月菜單!$T24</f>
        <v>263</v>
      </c>
      <c r="AF19" s="129">
        <f>$W19+[2]葷月菜單!$U24</f>
        <v>368</v>
      </c>
    </row>
    <row r="20" spans="2:32" ht="36" customHeight="1" x14ac:dyDescent="0.25">
      <c r="B20" s="130">
        <v>18</v>
      </c>
      <c r="C20" s="131" t="s">
        <v>71</v>
      </c>
      <c r="D20" s="260" t="s">
        <v>273</v>
      </c>
      <c r="E20" s="260"/>
      <c r="F20" s="260"/>
      <c r="G20" s="126" t="str">
        <f>TRIM([1]葷月菜單!$D6)</f>
        <v>芝麻飯</v>
      </c>
      <c r="H20" s="126" t="str">
        <f>TRIM([1]葷月菜單!E6)</f>
        <v>紅燒肉丁</v>
      </c>
      <c r="I20" s="126" t="str">
        <f>TRIM([1]葷月菜單!F6)</f>
        <v>花椰菜炒肉片</v>
      </c>
      <c r="J20" s="126" t="str">
        <f>TRIM([1]葷月菜單!G6)</f>
        <v>時令青菜</v>
      </c>
      <c r="K20" s="126" t="str">
        <f>TRIM([1]葷月菜單!I6)</f>
        <v>榨菜肉絲湯</v>
      </c>
      <c r="L20" s="126" t="str">
        <f>TRIM([1]葷月菜單!J6)</f>
        <v/>
      </c>
      <c r="M20" s="133" t="s">
        <v>381</v>
      </c>
      <c r="N20" s="42">
        <v>31</v>
      </c>
      <c r="O20" s="42">
        <v>0</v>
      </c>
      <c r="P20" s="42">
        <v>0</v>
      </c>
      <c r="Q20" s="42">
        <v>0</v>
      </c>
      <c r="R20" s="42">
        <v>0</v>
      </c>
      <c r="S20" s="42">
        <v>0.4</v>
      </c>
      <c r="T20" s="42">
        <v>0</v>
      </c>
      <c r="U20" s="12">
        <f t="shared" si="0"/>
        <v>24</v>
      </c>
      <c r="V20" s="12">
        <v>2</v>
      </c>
      <c r="W20" s="9">
        <v>12</v>
      </c>
      <c r="X20" s="127">
        <v>3</v>
      </c>
      <c r="Y20" s="127"/>
      <c r="Z20" s="127">
        <v>0.8</v>
      </c>
      <c r="AA20" s="127">
        <v>0.5</v>
      </c>
      <c r="AB20" s="127"/>
      <c r="AC20" s="127">
        <v>0.5</v>
      </c>
      <c r="AD20" s="132">
        <f t="shared" si="1"/>
        <v>289</v>
      </c>
      <c r="AE20" s="128">
        <f>$V20+[2]葷月菜單!$T6</f>
        <v>90</v>
      </c>
      <c r="AF20" s="129">
        <f>$W20+[2]葷月菜單!$U6</f>
        <v>369</v>
      </c>
    </row>
    <row r="21" spans="2:32" ht="36" customHeight="1" x14ac:dyDescent="0.25">
      <c r="B21" s="130">
        <v>21</v>
      </c>
      <c r="C21" s="131" t="s">
        <v>77</v>
      </c>
      <c r="D21" s="260" t="s">
        <v>274</v>
      </c>
      <c r="E21" s="260"/>
      <c r="F21" s="260"/>
      <c r="G21" s="126" t="str">
        <f>TRIM([1]葷月菜單!$D25)</f>
        <v>米飯</v>
      </c>
      <c r="H21" s="126" t="str">
        <f>TRIM([1]葷月菜單!E25)</f>
        <v>帶結滷肉</v>
      </c>
      <c r="I21" s="126" t="str">
        <f>TRIM([1]葷月菜單!F25)</f>
        <v>麻婆豆腐</v>
      </c>
      <c r="J21" s="126" t="str">
        <f>TRIM([1]葷月菜單!G25)</f>
        <v>時令青菜</v>
      </c>
      <c r="K21" s="126" t="str">
        <f>TRIM([1]葷月菜單!I25)</f>
        <v>黃瓜大骨湯</v>
      </c>
      <c r="L21" s="126" t="str">
        <f>TRIM([1]葷月菜單!J25)</f>
        <v/>
      </c>
      <c r="M21" s="133" t="s">
        <v>277</v>
      </c>
      <c r="N21" s="42">
        <v>278</v>
      </c>
      <c r="O21" s="42">
        <v>2.4</v>
      </c>
      <c r="P21" s="42">
        <v>0</v>
      </c>
      <c r="Q21" s="42">
        <v>0.8</v>
      </c>
      <c r="R21" s="42">
        <v>0</v>
      </c>
      <c r="S21" s="42">
        <v>0.4</v>
      </c>
      <c r="T21" s="42">
        <v>0</v>
      </c>
      <c r="U21" s="12">
        <f t="shared" si="0"/>
        <v>236</v>
      </c>
      <c r="V21" s="12">
        <v>10</v>
      </c>
      <c r="W21" s="9">
        <v>163</v>
      </c>
      <c r="X21" s="127">
        <v>3</v>
      </c>
      <c r="Y21" s="127">
        <v>0.1</v>
      </c>
      <c r="Z21" s="127">
        <v>1</v>
      </c>
      <c r="AA21" s="127"/>
      <c r="AB21" s="127"/>
      <c r="AC21" s="127">
        <v>0.2</v>
      </c>
      <c r="AD21" s="132">
        <f t="shared" si="1"/>
        <v>282</v>
      </c>
      <c r="AE21" s="128">
        <f>$V21+[2]葷月菜單!$T25</f>
        <v>160</v>
      </c>
      <c r="AF21" s="129">
        <f>$W21+[2]葷月菜單!$U25</f>
        <v>269</v>
      </c>
    </row>
    <row r="22" spans="2:32" ht="36" customHeight="1" x14ac:dyDescent="0.25">
      <c r="B22" s="130">
        <v>22</v>
      </c>
      <c r="C22" s="131" t="s">
        <v>53</v>
      </c>
      <c r="D22" s="260" t="s">
        <v>275</v>
      </c>
      <c r="E22" s="260"/>
      <c r="F22" s="260"/>
      <c r="G22" s="126" t="str">
        <f>TRIM([1]葷月菜單!$D22)</f>
        <v>紫米飯</v>
      </c>
      <c r="H22" s="126" t="str">
        <f>TRIM([1]葷月菜單!E22)</f>
        <v>鳳梨咕咾肉</v>
      </c>
      <c r="I22" s="126" t="str">
        <f>TRIM([1]葷月菜單!F22)</f>
        <v>黃瓜燴鮮菇</v>
      </c>
      <c r="J22" s="126" t="str">
        <f>TRIM([1]葷月菜單!G22)</f>
        <v>時令青菜</v>
      </c>
      <c r="K22" s="126" t="str">
        <f>TRIM([1]葷月菜單!I22)</f>
        <v>味噌豆腐湯</v>
      </c>
      <c r="L22" s="126" t="str">
        <f>TRIM([1]葷月菜單!J22)</f>
        <v/>
      </c>
      <c r="M22" s="133" t="s">
        <v>59</v>
      </c>
      <c r="N22" s="42">
        <v>228</v>
      </c>
      <c r="O22" s="42">
        <v>2.2000000000000002</v>
      </c>
      <c r="P22" s="42">
        <v>0</v>
      </c>
      <c r="Q22" s="42">
        <v>0.1</v>
      </c>
      <c r="R22" s="42">
        <v>0.1</v>
      </c>
      <c r="S22" s="42">
        <v>0</v>
      </c>
      <c r="T22" s="42">
        <v>0</v>
      </c>
      <c r="U22" s="12">
        <f>(O22*70)+(P22*80)+(Q22*55)+(R22*25)+(S22*60)+(T22*45)</f>
        <v>162</v>
      </c>
      <c r="V22" s="12">
        <v>56</v>
      </c>
      <c r="W22" s="9">
        <v>4</v>
      </c>
      <c r="X22" s="127">
        <v>2</v>
      </c>
      <c r="Y22" s="127"/>
      <c r="Z22" s="127">
        <v>0.2</v>
      </c>
      <c r="AA22" s="127">
        <v>0.2</v>
      </c>
      <c r="AB22" s="127">
        <v>1</v>
      </c>
      <c r="AC22" s="127"/>
      <c r="AD22" s="132">
        <f>(X22*70)+(Y22*80)+(Z22*55)+(AA22*25)+(AB22*60)+(AC22*45)</f>
        <v>216</v>
      </c>
      <c r="AE22" s="128">
        <f>$V22+[2]葷月菜單!$T22</f>
        <v>162</v>
      </c>
      <c r="AF22" s="129">
        <f>$W22+[2]葷月菜單!$U22</f>
        <v>115</v>
      </c>
    </row>
    <row r="23" spans="2:32" ht="36" customHeight="1" x14ac:dyDescent="0.25">
      <c r="B23" s="130">
        <v>23</v>
      </c>
      <c r="C23" s="131" t="s">
        <v>60</v>
      </c>
      <c r="D23" s="260" t="s">
        <v>276</v>
      </c>
      <c r="E23" s="260"/>
      <c r="F23" s="260"/>
      <c r="G23" s="126" t="str">
        <f>TRIM([1]葷月菜單!$D23)</f>
        <v>特餐</v>
      </c>
      <c r="H23" s="126" t="str">
        <f>TRIM([1]葷月菜單!E23)</f>
        <v>奶香白醬筆尖麵</v>
      </c>
      <c r="I23" s="126" t="str">
        <f>TRIM([1]葷月菜單!F23)</f>
        <v>◎香酥魚排</v>
      </c>
      <c r="J23" s="126" t="str">
        <f>TRIM([1]葷月菜單!G23)</f>
        <v>時令青菜</v>
      </c>
      <c r="K23" s="126" t="str">
        <f>TRIM([1]葷月菜單!I23)</f>
        <v>冬瓜大骨湯</v>
      </c>
      <c r="L23" s="126" t="str">
        <f>TRIM([1]葷月菜單!J23)</f>
        <v/>
      </c>
      <c r="M23" s="133" t="s">
        <v>59</v>
      </c>
      <c r="N23" s="42">
        <v>129</v>
      </c>
      <c r="O23" s="42">
        <v>1.3</v>
      </c>
      <c r="P23" s="42">
        <v>0</v>
      </c>
      <c r="Q23" s="42">
        <v>0.2</v>
      </c>
      <c r="R23" s="42">
        <v>0.2</v>
      </c>
      <c r="S23" s="42">
        <v>0.4</v>
      </c>
      <c r="T23" s="42">
        <v>0</v>
      </c>
      <c r="U23" s="12">
        <f>(O23*70)+(P23*80)+(Q23*55)+(R23*25)+(S23*60)+(T23*45)</f>
        <v>131</v>
      </c>
      <c r="V23" s="12">
        <v>17</v>
      </c>
      <c r="W23" s="9">
        <v>322</v>
      </c>
      <c r="X23" s="127">
        <v>2</v>
      </c>
      <c r="Y23" s="127"/>
      <c r="Z23" s="127">
        <v>0.5</v>
      </c>
      <c r="AA23" s="127">
        <v>0.2</v>
      </c>
      <c r="AB23" s="127">
        <v>1</v>
      </c>
      <c r="AC23" s="127"/>
      <c r="AD23" s="132">
        <f>(X23*70)+(Y23*80)+(Z23*55)+(AA23*25)+(AB23*60)+(AC23*45)</f>
        <v>232.5</v>
      </c>
      <c r="AE23" s="128">
        <f>$V23+[2]葷月菜單!$T23</f>
        <v>100</v>
      </c>
      <c r="AF23" s="129">
        <f>$W23+[2]葷月菜單!$U23</f>
        <v>706</v>
      </c>
    </row>
    <row r="24" spans="2:32" ht="36" customHeight="1" x14ac:dyDescent="0.25">
      <c r="B24" s="130">
        <v>24</v>
      </c>
      <c r="C24" s="131" t="s">
        <v>66</v>
      </c>
      <c r="D24" s="260" t="s">
        <v>382</v>
      </c>
      <c r="E24" s="260"/>
      <c r="F24" s="260"/>
      <c r="G24" s="126" t="str">
        <f>TRIM([1]葷月菜單!$D28)</f>
        <v/>
      </c>
      <c r="H24" s="126" t="str">
        <f>TRIM([1]葷月菜單!E28)</f>
        <v/>
      </c>
      <c r="I24" s="126" t="str">
        <f>TRIM([1]葷月菜單!F28)</f>
        <v/>
      </c>
      <c r="J24" s="126" t="str">
        <f>TRIM([1]葷月菜單!G28)</f>
        <v/>
      </c>
      <c r="K24" s="126" t="str">
        <f>TRIM([1]葷月菜單!I28)</f>
        <v/>
      </c>
      <c r="L24" s="126" t="str">
        <f>TRIM([1]葷月菜單!J28)</f>
        <v/>
      </c>
      <c r="M24" s="133" t="s">
        <v>59</v>
      </c>
      <c r="N24" s="42">
        <v>123</v>
      </c>
      <c r="O24" s="42">
        <v>1.4</v>
      </c>
      <c r="P24" s="42">
        <v>0</v>
      </c>
      <c r="Q24" s="42">
        <v>0.3</v>
      </c>
      <c r="R24" s="42">
        <v>0.3</v>
      </c>
      <c r="S24" s="42">
        <v>0</v>
      </c>
      <c r="T24" s="42">
        <v>0</v>
      </c>
      <c r="U24" s="12">
        <f>(O24*70)+(P24*80)+(Q24*55)+(R24*25)+(S24*60)+(T24*45)</f>
        <v>122</v>
      </c>
      <c r="V24" s="12">
        <v>11</v>
      </c>
      <c r="W24" s="9">
        <v>10</v>
      </c>
      <c r="X24" s="127">
        <v>3</v>
      </c>
      <c r="Y24" s="127"/>
      <c r="Z24" s="127">
        <v>0.5</v>
      </c>
      <c r="AA24" s="127">
        <v>0.4</v>
      </c>
      <c r="AB24" s="127">
        <v>1</v>
      </c>
      <c r="AC24" s="127"/>
      <c r="AD24" s="132">
        <f>(X24*70)+(Y24*80)+(Z24*55)+(AA24*25)+(AB24*60)+(AC24*45)</f>
        <v>307.5</v>
      </c>
      <c r="AE24" s="128">
        <f>$V24+[2]葷月菜單!$T28</f>
        <v>11</v>
      </c>
      <c r="AF24" s="129">
        <f>$W24+[2]葷月菜單!$U28</f>
        <v>10</v>
      </c>
    </row>
    <row r="25" spans="2:32" ht="36" customHeight="1" x14ac:dyDescent="0.25">
      <c r="B25" s="130">
        <v>29</v>
      </c>
      <c r="C25" s="131" t="s">
        <v>53</v>
      </c>
      <c r="D25" s="260" t="s">
        <v>279</v>
      </c>
      <c r="E25" s="260"/>
      <c r="F25" s="260"/>
      <c r="G25" s="126" t="str">
        <f>TRIM([1]葷月菜單!$D30)</f>
        <v/>
      </c>
      <c r="H25" s="126" t="str">
        <f>TRIM([1]葷月菜單!E30)</f>
        <v/>
      </c>
      <c r="I25" s="126" t="str">
        <f>TRIM([1]葷月菜單!F30)</f>
        <v/>
      </c>
      <c r="J25" s="126" t="str">
        <f>TRIM([1]葷月菜單!G30)</f>
        <v/>
      </c>
      <c r="K25" s="126" t="str">
        <f>TRIM([1]葷月菜單!I30)</f>
        <v/>
      </c>
      <c r="L25" s="126" t="str">
        <f>TRIM([1]葷月菜單!J30)</f>
        <v/>
      </c>
      <c r="M25" s="133" t="s">
        <v>59</v>
      </c>
      <c r="N25" s="42">
        <v>377</v>
      </c>
      <c r="O25" s="42">
        <v>4.9000000000000004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12">
        <f>(O25*70)+(P25*80)+(Q25*55)+(R25*25)+(S25*60)+(T25*45)</f>
        <v>343</v>
      </c>
      <c r="V25" s="12">
        <v>129</v>
      </c>
      <c r="W25" s="9">
        <v>148</v>
      </c>
      <c r="X25" s="127">
        <v>2</v>
      </c>
      <c r="Y25" s="127">
        <v>0.4</v>
      </c>
      <c r="Z25" s="127"/>
      <c r="AA25" s="127"/>
      <c r="AB25" s="127">
        <v>1</v>
      </c>
      <c r="AC25" s="127"/>
      <c r="AD25" s="132">
        <f>(X25*70)+(Y25*80)+(Z25*55)+(AA25*25)+(AB25*60)+(AC25*45)</f>
        <v>232</v>
      </c>
      <c r="AE25" s="128">
        <f>$V25+[2]葷月菜單!$T30</f>
        <v>129</v>
      </c>
      <c r="AF25" s="129">
        <f>$W25+[2]葷月菜單!$U30</f>
        <v>148</v>
      </c>
    </row>
    <row r="26" spans="2:32" ht="36" customHeight="1" thickBot="1" x14ac:dyDescent="0.3">
      <c r="B26" s="130">
        <v>30</v>
      </c>
      <c r="C26" s="131" t="s">
        <v>60</v>
      </c>
      <c r="D26" s="260" t="s">
        <v>280</v>
      </c>
      <c r="E26" s="260"/>
      <c r="F26" s="260"/>
      <c r="G26" s="126" t="str">
        <f>TRIM([1]葷月菜單!$D26)</f>
        <v>特餐</v>
      </c>
      <c r="H26" s="126" t="str">
        <f>TRIM([1]葷月菜單!E26)</f>
        <v>紅麵線</v>
      </c>
      <c r="I26" s="126" t="str">
        <f>TRIM([1]葷月菜單!F26)</f>
        <v>無骨香雞排</v>
      </c>
      <c r="J26" s="126" t="str">
        <f>TRIM([1]葷月菜單!G26)</f>
        <v>時令青菜</v>
      </c>
      <c r="K26" s="126" t="str">
        <f>TRIM([1]葷月菜單!I26)</f>
        <v>肉包</v>
      </c>
      <c r="L26" s="126" t="str">
        <f>TRIM([1]葷月菜單!J26)</f>
        <v/>
      </c>
      <c r="M26" s="133" t="s">
        <v>59</v>
      </c>
      <c r="N26" s="42">
        <v>37</v>
      </c>
      <c r="O26" s="42">
        <v>0</v>
      </c>
      <c r="P26" s="42">
        <v>0</v>
      </c>
      <c r="Q26" s="42">
        <v>0.2</v>
      </c>
      <c r="R26" s="42">
        <v>0.3</v>
      </c>
      <c r="S26" s="42">
        <v>0.4</v>
      </c>
      <c r="T26" s="42">
        <v>0</v>
      </c>
      <c r="U26" s="12">
        <f t="shared" si="0"/>
        <v>42.5</v>
      </c>
      <c r="V26" s="12">
        <v>14</v>
      </c>
      <c r="W26" s="9">
        <v>8</v>
      </c>
      <c r="X26" s="127">
        <v>2</v>
      </c>
      <c r="Y26" s="127"/>
      <c r="Z26" s="127">
        <v>0.3</v>
      </c>
      <c r="AA26" s="127">
        <v>0.3</v>
      </c>
      <c r="AB26" s="127">
        <v>1</v>
      </c>
      <c r="AC26" s="127">
        <v>0.2</v>
      </c>
      <c r="AD26" s="132">
        <f t="shared" si="1"/>
        <v>233</v>
      </c>
      <c r="AE26" s="128">
        <f>$V26+[2]葷月菜單!$T26</f>
        <v>76</v>
      </c>
      <c r="AF26" s="129">
        <f>$W26+[2]葷月菜單!$U26</f>
        <v>505</v>
      </c>
    </row>
    <row r="27" spans="2:32" ht="36" hidden="1" customHeight="1" x14ac:dyDescent="0.25">
      <c r="B27" s="130"/>
      <c r="C27" s="131"/>
      <c r="D27" s="260"/>
      <c r="E27" s="260"/>
      <c r="F27" s="260"/>
      <c r="G27" s="134" t="str">
        <f>TRIM([2]葷月菜單!$D27)</f>
        <v/>
      </c>
      <c r="H27" s="134" t="str">
        <f>TRIM([2]葷月菜單!E27)</f>
        <v/>
      </c>
      <c r="I27" s="134" t="str">
        <f>TRIM([2]葷月菜單!F27)</f>
        <v/>
      </c>
      <c r="J27" s="134" t="str">
        <f>TRIM([2]葷月菜單!G27)</f>
        <v/>
      </c>
      <c r="K27" s="134" t="str">
        <f>TRIM([2]葷月菜單!I27)</f>
        <v/>
      </c>
      <c r="L27" s="134" t="str">
        <f>TRIM([2]葷月菜單!J27)</f>
        <v/>
      </c>
      <c r="M27" s="133"/>
      <c r="N27" s="42">
        <f t="shared" ref="N27:N33" si="2">(O27*70)+(P27*80)+(Q27*75)+(R27*28)+(S27*60)+(T27*45)</f>
        <v>0</v>
      </c>
      <c r="O27" s="42"/>
      <c r="P27" s="42"/>
      <c r="Q27" s="42"/>
      <c r="R27" s="42"/>
      <c r="S27" s="42"/>
      <c r="T27" s="42"/>
      <c r="U27" s="12">
        <f t="shared" si="0"/>
        <v>0</v>
      </c>
      <c r="V27" s="12"/>
      <c r="W27" s="9"/>
      <c r="X27" s="127">
        <f>$O27+[2]葷月菜單!$M27</f>
        <v>0</v>
      </c>
      <c r="Y27" s="127">
        <f>$P27+[2]葷月菜單!$N27</f>
        <v>0</v>
      </c>
      <c r="Z27" s="127">
        <f>$Q27+[2]葷月菜單!$O27</f>
        <v>0</v>
      </c>
      <c r="AA27" s="127">
        <f>$R27+[2]葷月菜單!$P27</f>
        <v>0</v>
      </c>
      <c r="AB27" s="127">
        <f>$S27+[2]葷月菜單!$Q27</f>
        <v>0</v>
      </c>
      <c r="AC27" s="127">
        <f>$T27+[2]葷月菜單!$R27</f>
        <v>0</v>
      </c>
      <c r="AD27" s="127">
        <f t="shared" si="1"/>
        <v>0</v>
      </c>
      <c r="AE27" s="127">
        <f>$V27+[2]葷月菜單!$T27</f>
        <v>0</v>
      </c>
      <c r="AF27" s="129">
        <f>$W27+[2]葷月菜單!$U27</f>
        <v>0</v>
      </c>
    </row>
    <row r="28" spans="2:32" ht="36" hidden="1" customHeight="1" x14ac:dyDescent="0.25">
      <c r="B28" s="130"/>
      <c r="C28" s="131"/>
      <c r="D28" s="260"/>
      <c r="E28" s="260"/>
      <c r="F28" s="260"/>
      <c r="G28" s="134" t="str">
        <f>TRIM([2]葷月菜單!$D28)</f>
        <v/>
      </c>
      <c r="H28" s="134" t="str">
        <f>TRIM([2]葷月菜單!E28)</f>
        <v/>
      </c>
      <c r="I28" s="134" t="str">
        <f>TRIM([2]葷月菜單!F28)</f>
        <v/>
      </c>
      <c r="J28" s="134" t="str">
        <f>TRIM([2]葷月菜單!G28)</f>
        <v/>
      </c>
      <c r="K28" s="134" t="str">
        <f>TRIM([2]葷月菜單!I28)</f>
        <v/>
      </c>
      <c r="L28" s="134" t="str">
        <f>TRIM([2]葷月菜單!J28)</f>
        <v/>
      </c>
      <c r="M28" s="133"/>
      <c r="N28" s="42">
        <f t="shared" si="2"/>
        <v>0</v>
      </c>
      <c r="O28" s="42"/>
      <c r="P28" s="42"/>
      <c r="Q28" s="42"/>
      <c r="R28" s="42"/>
      <c r="S28" s="42"/>
      <c r="T28" s="42"/>
      <c r="U28" s="12">
        <f t="shared" si="0"/>
        <v>0</v>
      </c>
      <c r="V28" s="12"/>
      <c r="W28" s="9"/>
      <c r="X28" s="127">
        <f>$O28+[2]葷月菜單!$M28</f>
        <v>0</v>
      </c>
      <c r="Y28" s="127">
        <f>$P28+[2]葷月菜單!$N28</f>
        <v>0</v>
      </c>
      <c r="Z28" s="127">
        <f>$Q28+[2]葷月菜單!$O28</f>
        <v>0</v>
      </c>
      <c r="AA28" s="127">
        <f>$R28+[2]葷月菜單!$P28</f>
        <v>0</v>
      </c>
      <c r="AB28" s="127">
        <f>$S28+[2]葷月菜單!$Q28</f>
        <v>0</v>
      </c>
      <c r="AC28" s="127">
        <f>$T28+[2]葷月菜單!$R28</f>
        <v>0</v>
      </c>
      <c r="AD28" s="127">
        <f t="shared" si="1"/>
        <v>0</v>
      </c>
      <c r="AE28" s="127">
        <f>$V28+[2]葷月菜單!$T28</f>
        <v>0</v>
      </c>
      <c r="AF28" s="129">
        <f>$W28+[2]葷月菜單!$U28</f>
        <v>0</v>
      </c>
    </row>
    <row r="29" spans="2:32" ht="36" hidden="1" customHeight="1" x14ac:dyDescent="0.25">
      <c r="B29" s="135"/>
      <c r="C29" s="136"/>
      <c r="D29" s="263"/>
      <c r="E29" s="263"/>
      <c r="F29" s="263"/>
      <c r="G29" s="134" t="str">
        <f>TRIM([2]葷月菜單!$D29)</f>
        <v/>
      </c>
      <c r="H29" s="134" t="str">
        <f>TRIM([2]葷月菜單!E29)</f>
        <v/>
      </c>
      <c r="I29" s="134" t="str">
        <f>TRIM([2]葷月菜單!F29)</f>
        <v/>
      </c>
      <c r="J29" s="134" t="str">
        <f>TRIM([2]葷月菜單!G29)</f>
        <v/>
      </c>
      <c r="K29" s="134" t="str">
        <f>TRIM([2]葷月菜單!I29)</f>
        <v/>
      </c>
      <c r="L29" s="134" t="str">
        <f>TRIM([2]葷月菜單!J29)</f>
        <v/>
      </c>
      <c r="M29" s="136"/>
      <c r="N29" s="42">
        <f t="shared" si="2"/>
        <v>0</v>
      </c>
      <c r="O29" s="42"/>
      <c r="P29" s="42"/>
      <c r="Q29" s="42"/>
      <c r="R29" s="42"/>
      <c r="S29" s="42"/>
      <c r="T29" s="42"/>
      <c r="U29" s="12">
        <f t="shared" si="0"/>
        <v>0</v>
      </c>
      <c r="V29" s="12"/>
      <c r="W29" s="9"/>
      <c r="X29" s="106">
        <f>$O29+[2]葷月菜單!$M29</f>
        <v>0</v>
      </c>
      <c r="Y29" s="106">
        <f>$P29+[2]葷月菜單!$N29</f>
        <v>0</v>
      </c>
      <c r="Z29" s="106">
        <f>$Q29+[2]葷月菜單!$O29</f>
        <v>0</v>
      </c>
      <c r="AA29" s="106">
        <f>$R29+[2]葷月菜單!$P29</f>
        <v>0</v>
      </c>
      <c r="AB29" s="106">
        <f>$S29+[2]葷月菜單!$Q29</f>
        <v>0</v>
      </c>
      <c r="AC29" s="106">
        <f>$T29+[2]葷月菜單!$R29</f>
        <v>0</v>
      </c>
      <c r="AD29" s="137">
        <f t="shared" si="1"/>
        <v>0</v>
      </c>
      <c r="AE29" s="15">
        <f>$V29+[2]葷月菜單!$T29</f>
        <v>0</v>
      </c>
      <c r="AF29" s="138">
        <f>$W29+[2]葷月菜單!$U29</f>
        <v>0</v>
      </c>
    </row>
    <row r="30" spans="2:32" ht="24.75" hidden="1" customHeight="1" x14ac:dyDescent="0.25">
      <c r="B30" s="135"/>
      <c r="C30" s="136"/>
      <c r="D30" s="263"/>
      <c r="E30" s="263"/>
      <c r="F30" s="263"/>
      <c r="G30" s="134" t="str">
        <f>TRIM([2]葷月菜單!$D30)</f>
        <v/>
      </c>
      <c r="H30" s="134" t="str">
        <f>TRIM([2]葷月菜單!E30)</f>
        <v/>
      </c>
      <c r="I30" s="134" t="str">
        <f>TRIM([2]葷月菜單!F30)</f>
        <v/>
      </c>
      <c r="J30" s="134" t="str">
        <f>TRIM([2]葷月菜單!G30)</f>
        <v/>
      </c>
      <c r="K30" s="134" t="str">
        <f>TRIM([2]葷月菜單!I30)</f>
        <v/>
      </c>
      <c r="L30" s="134" t="str">
        <f>TRIM([2]葷月菜單!J30)</f>
        <v/>
      </c>
      <c r="M30" s="136"/>
      <c r="N30" s="42">
        <f t="shared" si="2"/>
        <v>0</v>
      </c>
      <c r="O30" s="42"/>
      <c r="P30" s="42"/>
      <c r="Q30" s="42"/>
      <c r="R30" s="42"/>
      <c r="S30" s="42"/>
      <c r="T30" s="42"/>
      <c r="U30" s="12">
        <f t="shared" si="0"/>
        <v>0</v>
      </c>
      <c r="V30" s="12"/>
      <c r="W30" s="9"/>
      <c r="X30" s="106">
        <f>$O30+[2]葷月菜單!$M30</f>
        <v>0</v>
      </c>
      <c r="Y30" s="106">
        <f>$P30+[2]葷月菜單!$N30</f>
        <v>0</v>
      </c>
      <c r="Z30" s="106">
        <f>$Q30+[2]葷月菜單!$O30</f>
        <v>0</v>
      </c>
      <c r="AA30" s="106">
        <f>$R30+[2]葷月菜單!$P30</f>
        <v>0</v>
      </c>
      <c r="AB30" s="106">
        <f>$S30+[2]葷月菜單!$Q30</f>
        <v>0</v>
      </c>
      <c r="AC30" s="106">
        <f>$T30+[2]葷月菜單!$R30</f>
        <v>0</v>
      </c>
      <c r="AD30" s="137">
        <f t="shared" si="1"/>
        <v>0</v>
      </c>
      <c r="AE30" s="15">
        <f>$V30+[2]葷月菜單!$T30</f>
        <v>0</v>
      </c>
      <c r="AF30" s="138">
        <f>$W30+[2]葷月菜單!$U30</f>
        <v>0</v>
      </c>
    </row>
    <row r="31" spans="2:32" ht="24.75" hidden="1" customHeight="1" x14ac:dyDescent="0.25">
      <c r="B31" s="135"/>
      <c r="C31" s="136"/>
      <c r="D31" s="263"/>
      <c r="E31" s="263"/>
      <c r="F31" s="263"/>
      <c r="G31" s="134" t="str">
        <f>TRIM([2]葷月菜單!$D31)</f>
        <v/>
      </c>
      <c r="H31" s="134" t="str">
        <f>TRIM([2]葷月菜單!E31)</f>
        <v/>
      </c>
      <c r="I31" s="134" t="str">
        <f>TRIM([2]葷月菜單!F31)</f>
        <v/>
      </c>
      <c r="J31" s="134" t="str">
        <f>TRIM([2]葷月菜單!G31)</f>
        <v/>
      </c>
      <c r="K31" s="134" t="str">
        <f>TRIM([2]葷月菜單!I31)</f>
        <v/>
      </c>
      <c r="L31" s="134" t="str">
        <f>TRIM([2]葷月菜單!J31)</f>
        <v/>
      </c>
      <c r="M31" s="136"/>
      <c r="N31" s="42">
        <f t="shared" si="2"/>
        <v>0</v>
      </c>
      <c r="O31" s="42"/>
      <c r="P31" s="42"/>
      <c r="Q31" s="42"/>
      <c r="R31" s="42"/>
      <c r="S31" s="42"/>
      <c r="T31" s="42"/>
      <c r="U31" s="12">
        <f t="shared" si="0"/>
        <v>0</v>
      </c>
      <c r="V31" s="12"/>
      <c r="W31" s="9"/>
      <c r="X31" s="106">
        <f>$O31+[2]葷月菜單!$M31</f>
        <v>0</v>
      </c>
      <c r="Y31" s="106">
        <f>$P31+[2]葷月菜單!$N31</f>
        <v>0</v>
      </c>
      <c r="Z31" s="106">
        <f>$Q31+[2]葷月菜單!$O31</f>
        <v>0</v>
      </c>
      <c r="AA31" s="106">
        <f>$R31+[2]葷月菜單!$P31</f>
        <v>0</v>
      </c>
      <c r="AB31" s="106">
        <f>$S31+[2]葷月菜單!$Q31</f>
        <v>0</v>
      </c>
      <c r="AC31" s="106">
        <f>$T31+[2]葷月菜單!$R31</f>
        <v>0</v>
      </c>
      <c r="AD31" s="137">
        <f t="shared" si="1"/>
        <v>0</v>
      </c>
      <c r="AE31" s="15">
        <f>$V31+[2]葷月菜單!$T31</f>
        <v>0</v>
      </c>
      <c r="AF31" s="138">
        <f>$W31+[2]葷月菜單!$U31</f>
        <v>0</v>
      </c>
    </row>
    <row r="32" spans="2:32" ht="24.75" hidden="1" customHeight="1" x14ac:dyDescent="0.25">
      <c r="B32" s="135"/>
      <c r="C32" s="136"/>
      <c r="D32" s="263"/>
      <c r="E32" s="263"/>
      <c r="F32" s="263"/>
      <c r="G32" s="134" t="str">
        <f>TRIM([2]葷月菜單!$D32)</f>
        <v/>
      </c>
      <c r="H32" s="134" t="str">
        <f>TRIM([2]葷月菜單!E32)</f>
        <v/>
      </c>
      <c r="I32" s="134" t="str">
        <f>TRIM([2]葷月菜單!F32)</f>
        <v/>
      </c>
      <c r="J32" s="134" t="str">
        <f>TRIM([2]葷月菜單!G32)</f>
        <v/>
      </c>
      <c r="K32" s="134" t="str">
        <f>TRIM([2]葷月菜單!I32)</f>
        <v/>
      </c>
      <c r="L32" s="134" t="str">
        <f>TRIM([2]葷月菜單!J32)</f>
        <v/>
      </c>
      <c r="M32" s="136"/>
      <c r="N32" s="42">
        <f t="shared" si="2"/>
        <v>0</v>
      </c>
      <c r="O32" s="42"/>
      <c r="P32" s="42"/>
      <c r="Q32" s="42"/>
      <c r="R32" s="42"/>
      <c r="S32" s="42"/>
      <c r="T32" s="42"/>
      <c r="U32" s="12">
        <f t="shared" si="0"/>
        <v>0</v>
      </c>
      <c r="V32" s="12"/>
      <c r="W32" s="9"/>
      <c r="X32" s="106">
        <f>$O32+[2]葷月菜單!$M32</f>
        <v>0</v>
      </c>
      <c r="Y32" s="106">
        <f>$P32+[2]葷月菜單!$N32</f>
        <v>0</v>
      </c>
      <c r="Z32" s="106">
        <f>$Q32+[2]葷月菜單!$O32</f>
        <v>0</v>
      </c>
      <c r="AA32" s="106">
        <f>$R32+[2]葷月菜單!$P32</f>
        <v>0</v>
      </c>
      <c r="AB32" s="106">
        <f>$S32+[2]葷月菜單!$Q32</f>
        <v>0</v>
      </c>
      <c r="AC32" s="106">
        <f>$T32+[2]葷月菜單!$R32</f>
        <v>0</v>
      </c>
      <c r="AD32" s="137">
        <f t="shared" si="1"/>
        <v>0</v>
      </c>
      <c r="AE32" s="15">
        <f>$V32+[2]葷月菜單!$T32</f>
        <v>0</v>
      </c>
      <c r="AF32" s="138">
        <f>$W32+[2]葷月菜單!$U32</f>
        <v>0</v>
      </c>
    </row>
    <row r="33" spans="2:32" ht="24.75" hidden="1" customHeight="1" thickBot="1" x14ac:dyDescent="0.3">
      <c r="B33" s="139"/>
      <c r="C33" s="140"/>
      <c r="D33" s="271"/>
      <c r="E33" s="271"/>
      <c r="F33" s="271"/>
      <c r="G33" s="141" t="str">
        <f>TRIM([2]葷月菜單!$D33)</f>
        <v/>
      </c>
      <c r="H33" s="141" t="str">
        <f>TRIM([2]葷月菜單!E33)</f>
        <v/>
      </c>
      <c r="I33" s="141" t="str">
        <f>TRIM([2]葷月菜單!F33)</f>
        <v/>
      </c>
      <c r="J33" s="141" t="str">
        <f>TRIM([2]葷月菜單!G33)</f>
        <v/>
      </c>
      <c r="K33" s="141" t="str">
        <f>TRIM([2]葷月菜單!I33)</f>
        <v/>
      </c>
      <c r="L33" s="141" t="str">
        <f>TRIM([2]葷月菜單!J33)</f>
        <v/>
      </c>
      <c r="M33" s="140"/>
      <c r="N33" s="43">
        <f t="shared" si="2"/>
        <v>0</v>
      </c>
      <c r="O33" s="43"/>
      <c r="P33" s="43"/>
      <c r="Q33" s="43"/>
      <c r="R33" s="43"/>
      <c r="S33" s="43"/>
      <c r="T33" s="43"/>
      <c r="U33" s="19">
        <f t="shared" si="0"/>
        <v>0</v>
      </c>
      <c r="V33" s="19"/>
      <c r="W33" s="20"/>
      <c r="X33" s="142">
        <f>$O33+[2]葷月菜單!$M33</f>
        <v>0</v>
      </c>
      <c r="Y33" s="142">
        <f>$P33+[2]葷月菜單!$N33</f>
        <v>0</v>
      </c>
      <c r="Z33" s="142">
        <f>$Q33+[2]葷月菜單!$O33</f>
        <v>0</v>
      </c>
      <c r="AA33" s="142">
        <f>$R33+[2]葷月菜單!$P33</f>
        <v>0</v>
      </c>
      <c r="AB33" s="142">
        <f>$S33+[2]葷月菜單!$Q33</f>
        <v>0</v>
      </c>
      <c r="AC33" s="142">
        <f>$T33+[2]葷月菜單!$R33</f>
        <v>0</v>
      </c>
      <c r="AD33" s="143">
        <f t="shared" si="1"/>
        <v>0</v>
      </c>
      <c r="AE33" s="35">
        <f>$V33+[2]葷月菜單!$T33</f>
        <v>0</v>
      </c>
      <c r="AF33" s="144">
        <f>$W33+[2]葷月菜單!$U33</f>
        <v>0</v>
      </c>
    </row>
    <row r="34" spans="2:32" ht="29.25" customHeight="1" thickBot="1" x14ac:dyDescent="0.3">
      <c r="B34" s="272" t="s">
        <v>464</v>
      </c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4"/>
      <c r="AE34" s="120"/>
      <c r="AF34" s="120"/>
    </row>
    <row r="35" spans="2:32" ht="23.25" customHeight="1" thickBot="1" x14ac:dyDescent="0.3">
      <c r="B35" s="275" t="s">
        <v>44</v>
      </c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7"/>
      <c r="AE35" s="120"/>
      <c r="AF35" s="120"/>
    </row>
    <row r="36" spans="2:32" ht="27" customHeight="1" thickBot="1" x14ac:dyDescent="0.3">
      <c r="B36" s="275" t="s">
        <v>38</v>
      </c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  <c r="V36" s="276"/>
      <c r="W36" s="276"/>
      <c r="X36" s="276"/>
      <c r="Y36" s="276"/>
      <c r="Z36" s="276"/>
      <c r="AA36" s="276"/>
      <c r="AB36" s="276"/>
      <c r="AC36" s="276"/>
      <c r="AD36" s="277"/>
      <c r="AE36" s="120"/>
      <c r="AF36" s="120"/>
    </row>
    <row r="37" spans="2:32" ht="24.75" hidden="1" thickBot="1" x14ac:dyDescent="0.3">
      <c r="B37" s="239" t="s">
        <v>281</v>
      </c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40"/>
    </row>
    <row r="38" spans="2:32" ht="343.5" hidden="1" customHeight="1" thickBot="1" x14ac:dyDescent="0.3">
      <c r="B38" s="265" t="s">
        <v>282</v>
      </c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7"/>
    </row>
    <row r="39" spans="2:32" ht="22.5" hidden="1" customHeight="1" thickBot="1" x14ac:dyDescent="0.3">
      <c r="B39" s="268" t="s">
        <v>40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70"/>
    </row>
  </sheetData>
  <mergeCells count="40">
    <mergeCell ref="B37:AF37"/>
    <mergeCell ref="B38:AF38"/>
    <mergeCell ref="B39:AF39"/>
    <mergeCell ref="D30:F30"/>
    <mergeCell ref="D31:F31"/>
    <mergeCell ref="D32:F32"/>
    <mergeCell ref="D33:F33"/>
    <mergeCell ref="B34:AD34"/>
    <mergeCell ref="B35:AD35"/>
    <mergeCell ref="B36:AD36"/>
    <mergeCell ref="D18:F18"/>
    <mergeCell ref="D7:F7"/>
    <mergeCell ref="D8:F8"/>
    <mergeCell ref="D9:F9"/>
    <mergeCell ref="D10:F10"/>
    <mergeCell ref="D11:F11"/>
    <mergeCell ref="D13:F13"/>
    <mergeCell ref="D14:F14"/>
    <mergeCell ref="D15:F15"/>
    <mergeCell ref="D16:F16"/>
    <mergeCell ref="D17:F17"/>
    <mergeCell ref="D12:F12"/>
    <mergeCell ref="D29:F29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6:F6"/>
    <mergeCell ref="B2:D2"/>
    <mergeCell ref="E2:P4"/>
    <mergeCell ref="B3:D3"/>
    <mergeCell ref="B4:D4"/>
    <mergeCell ref="D5:F5"/>
    <mergeCell ref="G5:L5"/>
  </mergeCells>
  <phoneticPr fontId="3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84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F122"/>
  <sheetViews>
    <sheetView view="pageBreakPreview" zoomScale="55" zoomScaleNormal="70" zoomScaleSheetLayoutView="55" workbookViewId="0">
      <selection activeCell="BF2" sqref="BF2:BR2"/>
    </sheetView>
  </sheetViews>
  <sheetFormatPr defaultColWidth="9" defaultRowHeight="15.75" x14ac:dyDescent="0.25"/>
  <cols>
    <col min="1" max="1" width="3.625" style="39" customWidth="1"/>
    <col min="2" max="2" width="4.875" style="39" customWidth="1"/>
    <col min="3" max="3" width="4.625" style="39" hidden="1" customWidth="1"/>
    <col min="4" max="4" width="5.125" style="39" customWidth="1"/>
    <col min="5" max="5" width="21.625" style="39" customWidth="1"/>
    <col min="6" max="6" width="7.25" style="39" customWidth="1"/>
    <col min="7" max="7" width="21.75" style="39" customWidth="1"/>
    <col min="8" max="8" width="7.25" style="39" customWidth="1"/>
    <col min="9" max="9" width="21.625" style="39" customWidth="1"/>
    <col min="10" max="10" width="7.25" style="39" customWidth="1"/>
    <col min="11" max="11" width="21.625" style="39" customWidth="1"/>
    <col min="12" max="12" width="7.25" style="39" customWidth="1"/>
    <col min="13" max="13" width="6.5" style="39" customWidth="1"/>
    <col min="14" max="14" width="11.375" style="39" hidden="1" customWidth="1"/>
    <col min="15" max="15" width="3.625" style="39" customWidth="1"/>
    <col min="16" max="16" width="4.875" style="39" customWidth="1"/>
    <col min="17" max="17" width="4.625" style="39" hidden="1" customWidth="1"/>
    <col min="18" max="18" width="5.125" style="39" customWidth="1"/>
    <col min="19" max="19" width="21.625" style="39" customWidth="1"/>
    <col min="20" max="20" width="7.25" style="39" customWidth="1"/>
    <col min="21" max="21" width="21.75" style="39" customWidth="1"/>
    <col min="22" max="22" width="7.25" style="39" customWidth="1"/>
    <col min="23" max="23" width="21.625" style="39" customWidth="1"/>
    <col min="24" max="24" width="7.25" style="39" customWidth="1"/>
    <col min="25" max="25" width="21.625" style="39" customWidth="1"/>
    <col min="26" max="26" width="7.25" style="39" customWidth="1"/>
    <col min="27" max="27" width="6.5" style="39" customWidth="1"/>
    <col min="28" max="28" width="11.375" style="39" hidden="1" customWidth="1"/>
    <col min="29" max="29" width="3.625" style="39" customWidth="1"/>
    <col min="30" max="30" width="4.875" style="39" customWidth="1"/>
    <col min="31" max="31" width="4.625" style="39" hidden="1" customWidth="1"/>
    <col min="32" max="32" width="5.125" style="39" customWidth="1"/>
    <col min="33" max="33" width="21.625" style="39" customWidth="1"/>
    <col min="34" max="34" width="7.25" style="39" customWidth="1"/>
    <col min="35" max="35" width="21.75" style="39" customWidth="1"/>
    <col min="36" max="36" width="7.25" style="39" customWidth="1"/>
    <col min="37" max="37" width="21.625" style="39" customWidth="1"/>
    <col min="38" max="38" width="7.25" style="39" customWidth="1"/>
    <col min="39" max="39" width="21.625" style="39" customWidth="1"/>
    <col min="40" max="40" width="7.25" style="39" customWidth="1"/>
    <col min="41" max="41" width="6.5" style="39" customWidth="1"/>
    <col min="42" max="42" width="11.375" style="39" hidden="1" customWidth="1"/>
    <col min="43" max="43" width="3.625" style="39" customWidth="1"/>
    <col min="44" max="44" width="4.875" style="39" customWidth="1"/>
    <col min="45" max="45" width="4.625" style="39" hidden="1" customWidth="1"/>
    <col min="46" max="46" width="5.125" style="39" customWidth="1"/>
    <col min="47" max="47" width="21.625" style="39" customWidth="1"/>
    <col min="48" max="48" width="7.25" style="39" customWidth="1"/>
    <col min="49" max="49" width="21.75" style="39" customWidth="1"/>
    <col min="50" max="50" width="7.25" style="39" customWidth="1"/>
    <col min="51" max="51" width="21.625" style="39" customWidth="1"/>
    <col min="52" max="52" width="7.25" style="39" customWidth="1"/>
    <col min="53" max="53" width="21.625" style="39" customWidth="1"/>
    <col min="54" max="54" width="7.25" style="39" customWidth="1"/>
    <col min="55" max="55" width="5.25" style="39" customWidth="1"/>
    <col min="56" max="56" width="11.375" style="39" hidden="1" customWidth="1"/>
    <col min="57" max="57" width="3.625" style="39" customWidth="1"/>
    <col min="58" max="58" width="4.875" style="39" customWidth="1"/>
    <col min="59" max="59" width="4.625" style="39" hidden="1" customWidth="1"/>
    <col min="60" max="60" width="5.125" style="39" customWidth="1"/>
    <col min="61" max="61" width="21.625" style="39" customWidth="1"/>
    <col min="62" max="62" width="7.25" style="39" customWidth="1"/>
    <col min="63" max="63" width="21.75" style="39" customWidth="1"/>
    <col min="64" max="64" width="7.25" style="39" customWidth="1"/>
    <col min="65" max="65" width="21.625" style="39" customWidth="1"/>
    <col min="66" max="66" width="7.25" style="39" customWidth="1"/>
    <col min="67" max="67" width="21.625" style="39" customWidth="1"/>
    <col min="68" max="68" width="7.25" style="39" customWidth="1"/>
    <col min="69" max="69" width="5.25" style="39" customWidth="1"/>
    <col min="70" max="70" width="11.375" style="39" hidden="1" customWidth="1"/>
    <col min="71" max="71" width="3.625" style="39" hidden="1" customWidth="1"/>
    <col min="72" max="72" width="4.875" style="39" hidden="1" customWidth="1"/>
    <col min="73" max="73" width="4.625" style="39" hidden="1" customWidth="1"/>
    <col min="74" max="74" width="5.125" style="39" hidden="1" customWidth="1"/>
    <col min="75" max="75" width="21.625" style="39" hidden="1" customWidth="1"/>
    <col min="76" max="76" width="7.25" style="39" hidden="1" customWidth="1"/>
    <col min="77" max="77" width="21.75" style="39" hidden="1" customWidth="1"/>
    <col min="78" max="78" width="7.25" style="39" hidden="1" customWidth="1"/>
    <col min="79" max="79" width="21.625" style="39" hidden="1" customWidth="1"/>
    <col min="80" max="80" width="7.25" style="39" hidden="1" customWidth="1"/>
    <col min="81" max="81" width="21.625" style="39" hidden="1" customWidth="1"/>
    <col min="82" max="82" width="7.25" style="39" hidden="1" customWidth="1"/>
    <col min="83" max="83" width="5.25" style="39" hidden="1" customWidth="1"/>
    <col min="84" max="84" width="11.375" style="39" hidden="1" customWidth="1"/>
    <col min="85" max="16384" width="9" style="39"/>
  </cols>
  <sheetData>
    <row r="1" spans="2:84" ht="4.5" customHeight="1" x14ac:dyDescent="0.25"/>
    <row r="2" spans="2:84" ht="30.75" x14ac:dyDescent="0.45">
      <c r="B2" s="204" t="s">
        <v>468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204" t="s">
        <v>468</v>
      </c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D2" s="204" t="s">
        <v>468</v>
      </c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R2" s="204" t="s">
        <v>468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F2" s="204" t="s">
        <v>468</v>
      </c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T2" s="204" t="s">
        <v>245</v>
      </c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</row>
    <row r="3" spans="2:84" ht="18.75" customHeight="1" thickBot="1" x14ac:dyDescent="0.3">
      <c r="B3" s="44" t="s">
        <v>135</v>
      </c>
      <c r="C3" s="44"/>
      <c r="D3" s="45"/>
      <c r="E3" s="45"/>
      <c r="F3" s="45"/>
      <c r="G3" s="45"/>
      <c r="H3" s="45"/>
      <c r="I3" s="45"/>
      <c r="J3" s="45"/>
      <c r="N3" s="46"/>
      <c r="P3" s="44" t="s">
        <v>135</v>
      </c>
      <c r="Q3" s="44"/>
      <c r="R3" s="45"/>
      <c r="S3" s="45"/>
      <c r="T3" s="45"/>
      <c r="U3" s="45"/>
      <c r="V3" s="45"/>
      <c r="W3" s="45"/>
      <c r="X3" s="45"/>
      <c r="AB3" s="46"/>
      <c r="AD3" s="44" t="s">
        <v>135</v>
      </c>
      <c r="AE3" s="44"/>
      <c r="AF3" s="45"/>
      <c r="AG3" s="45"/>
      <c r="AH3" s="45"/>
      <c r="AI3" s="45"/>
      <c r="AJ3" s="45"/>
      <c r="AK3" s="45"/>
      <c r="AL3" s="45"/>
      <c r="AP3" s="46"/>
      <c r="AR3" s="44" t="s">
        <v>221</v>
      </c>
      <c r="AS3" s="44"/>
      <c r="AT3" s="45"/>
      <c r="AU3" s="45"/>
      <c r="AV3" s="45"/>
      <c r="AW3" s="45"/>
      <c r="AX3" s="45"/>
      <c r="AY3" s="45"/>
      <c r="AZ3" s="45"/>
      <c r="BD3" s="46"/>
      <c r="BF3" s="44" t="s">
        <v>135</v>
      </c>
      <c r="BG3" s="44"/>
      <c r="BH3" s="45"/>
      <c r="BI3" s="45"/>
      <c r="BJ3" s="45"/>
      <c r="BK3" s="45"/>
      <c r="BL3" s="45"/>
      <c r="BM3" s="45"/>
      <c r="BN3" s="45"/>
      <c r="BR3" s="46"/>
      <c r="BT3" s="44" t="s">
        <v>246</v>
      </c>
      <c r="BU3" s="44"/>
      <c r="BV3" s="45"/>
      <c r="BW3" s="45"/>
      <c r="BX3" s="45"/>
      <c r="BY3" s="45"/>
      <c r="BZ3" s="45"/>
      <c r="CA3" s="45"/>
      <c r="CB3" s="45"/>
      <c r="CF3" s="46"/>
    </row>
    <row r="4" spans="2:84" s="52" customFormat="1" ht="44.25" thickBot="1" x14ac:dyDescent="0.4">
      <c r="B4" s="47" t="s">
        <v>0</v>
      </c>
      <c r="C4" s="48" t="s">
        <v>1</v>
      </c>
      <c r="D4" s="49" t="s">
        <v>2</v>
      </c>
      <c r="E4" s="308" t="s">
        <v>3</v>
      </c>
      <c r="F4" s="309"/>
      <c r="G4" s="308" t="s">
        <v>4</v>
      </c>
      <c r="H4" s="309"/>
      <c r="I4" s="308" t="s">
        <v>4</v>
      </c>
      <c r="J4" s="309"/>
      <c r="K4" s="308" t="s">
        <v>5</v>
      </c>
      <c r="L4" s="309"/>
      <c r="M4" s="50" t="s">
        <v>8</v>
      </c>
      <c r="N4" s="51" t="s">
        <v>9</v>
      </c>
      <c r="P4" s="47" t="s">
        <v>0</v>
      </c>
      <c r="Q4" s="48" t="s">
        <v>1</v>
      </c>
      <c r="R4" s="49" t="s">
        <v>2</v>
      </c>
      <c r="S4" s="308" t="s">
        <v>3</v>
      </c>
      <c r="T4" s="309"/>
      <c r="U4" s="308" t="s">
        <v>4</v>
      </c>
      <c r="V4" s="309"/>
      <c r="W4" s="308" t="s">
        <v>4</v>
      </c>
      <c r="X4" s="309"/>
      <c r="Y4" s="308" t="s">
        <v>5</v>
      </c>
      <c r="Z4" s="309"/>
      <c r="AA4" s="50" t="s">
        <v>8</v>
      </c>
      <c r="AB4" s="51" t="s">
        <v>9</v>
      </c>
      <c r="AD4" s="47" t="s">
        <v>0</v>
      </c>
      <c r="AE4" s="48" t="s">
        <v>1</v>
      </c>
      <c r="AF4" s="49" t="s">
        <v>2</v>
      </c>
      <c r="AG4" s="308" t="s">
        <v>3</v>
      </c>
      <c r="AH4" s="309"/>
      <c r="AI4" s="308" t="s">
        <v>4</v>
      </c>
      <c r="AJ4" s="309"/>
      <c r="AK4" s="308" t="s">
        <v>4</v>
      </c>
      <c r="AL4" s="309"/>
      <c r="AM4" s="308" t="s">
        <v>5</v>
      </c>
      <c r="AN4" s="309"/>
      <c r="AO4" s="50" t="s">
        <v>8</v>
      </c>
      <c r="AP4" s="51" t="s">
        <v>9</v>
      </c>
      <c r="AR4" s="47" t="s">
        <v>0</v>
      </c>
      <c r="AS4" s="48" t="s">
        <v>1</v>
      </c>
      <c r="AT4" s="49" t="s">
        <v>2</v>
      </c>
      <c r="AU4" s="308" t="s">
        <v>3</v>
      </c>
      <c r="AV4" s="309"/>
      <c r="AW4" s="308" t="s">
        <v>4</v>
      </c>
      <c r="AX4" s="309"/>
      <c r="AY4" s="308" t="s">
        <v>4</v>
      </c>
      <c r="AZ4" s="309"/>
      <c r="BA4" s="308" t="s">
        <v>5</v>
      </c>
      <c r="BB4" s="309"/>
      <c r="BC4" s="50" t="s">
        <v>8</v>
      </c>
      <c r="BD4" s="53" t="s">
        <v>9</v>
      </c>
      <c r="BF4" s="47" t="s">
        <v>0</v>
      </c>
      <c r="BG4" s="48" t="s">
        <v>1</v>
      </c>
      <c r="BH4" s="49" t="s">
        <v>2</v>
      </c>
      <c r="BI4" s="308" t="s">
        <v>3</v>
      </c>
      <c r="BJ4" s="309"/>
      <c r="BK4" s="308" t="s">
        <v>4</v>
      </c>
      <c r="BL4" s="309"/>
      <c r="BM4" s="308" t="s">
        <v>4</v>
      </c>
      <c r="BN4" s="309"/>
      <c r="BO4" s="308" t="s">
        <v>5</v>
      </c>
      <c r="BP4" s="309"/>
      <c r="BQ4" s="50" t="s">
        <v>8</v>
      </c>
      <c r="BR4" s="53" t="s">
        <v>9</v>
      </c>
      <c r="BT4" s="47" t="s">
        <v>0</v>
      </c>
      <c r="BU4" s="48" t="s">
        <v>1</v>
      </c>
      <c r="BV4" s="49" t="s">
        <v>2</v>
      </c>
      <c r="BW4" s="308" t="s">
        <v>3</v>
      </c>
      <c r="BX4" s="309"/>
      <c r="BY4" s="308" t="s">
        <v>4</v>
      </c>
      <c r="BZ4" s="309"/>
      <c r="CA4" s="308" t="s">
        <v>4</v>
      </c>
      <c r="CB4" s="309"/>
      <c r="CC4" s="308" t="s">
        <v>5</v>
      </c>
      <c r="CD4" s="309"/>
      <c r="CE4" s="50" t="s">
        <v>8</v>
      </c>
      <c r="CF4" s="53" t="s">
        <v>9</v>
      </c>
    </row>
    <row r="5" spans="2:84" s="111" customFormat="1" ht="22.15" customHeight="1" x14ac:dyDescent="0.3">
      <c r="B5" s="109">
        <v>8</v>
      </c>
      <c r="C5" s="290"/>
      <c r="D5" s="299" t="s">
        <v>78</v>
      </c>
      <c r="E5" s="294" t="s">
        <v>126</v>
      </c>
      <c r="F5" s="293"/>
      <c r="G5" s="294" t="s">
        <v>127</v>
      </c>
      <c r="H5" s="295"/>
      <c r="I5" s="293" t="s">
        <v>57</v>
      </c>
      <c r="J5" s="293"/>
      <c r="K5" s="294" t="s">
        <v>128</v>
      </c>
      <c r="L5" s="295"/>
      <c r="M5" s="296" t="s">
        <v>59</v>
      </c>
      <c r="N5" s="110"/>
      <c r="P5" s="109">
        <v>9</v>
      </c>
      <c r="Q5" s="290"/>
      <c r="R5" s="299" t="s">
        <v>78</v>
      </c>
      <c r="S5" s="294" t="s">
        <v>79</v>
      </c>
      <c r="T5" s="293"/>
      <c r="U5" s="294" t="s">
        <v>80</v>
      </c>
      <c r="V5" s="295"/>
      <c r="W5" s="293" t="s">
        <v>57</v>
      </c>
      <c r="X5" s="293"/>
      <c r="Y5" s="294" t="s">
        <v>81</v>
      </c>
      <c r="Z5" s="295"/>
      <c r="AA5" s="296" t="s">
        <v>59</v>
      </c>
      <c r="AB5" s="110"/>
      <c r="AD5" s="109">
        <v>9</v>
      </c>
      <c r="AE5" s="290"/>
      <c r="AF5" s="299" t="s">
        <v>78</v>
      </c>
      <c r="AG5" s="294" t="s">
        <v>97</v>
      </c>
      <c r="AH5" s="293"/>
      <c r="AI5" s="294" t="s">
        <v>98</v>
      </c>
      <c r="AJ5" s="295"/>
      <c r="AK5" s="293" t="s">
        <v>57</v>
      </c>
      <c r="AL5" s="293"/>
      <c r="AM5" s="294" t="s">
        <v>99</v>
      </c>
      <c r="AN5" s="295"/>
      <c r="AO5" s="296" t="s">
        <v>59</v>
      </c>
      <c r="AP5" s="110"/>
      <c r="AR5" s="109">
        <v>9</v>
      </c>
      <c r="AS5" s="290"/>
      <c r="AT5" s="299" t="s">
        <v>78</v>
      </c>
      <c r="AU5" s="294" t="s">
        <v>114</v>
      </c>
      <c r="AV5" s="293"/>
      <c r="AW5" s="294" t="s">
        <v>115</v>
      </c>
      <c r="AX5" s="295"/>
      <c r="AY5" s="293" t="s">
        <v>57</v>
      </c>
      <c r="AZ5" s="293"/>
      <c r="BA5" s="294" t="s">
        <v>116</v>
      </c>
      <c r="BB5" s="295"/>
      <c r="BC5" s="296" t="s">
        <v>59</v>
      </c>
      <c r="BD5" s="110"/>
      <c r="BF5" s="109"/>
      <c r="BG5" s="290"/>
      <c r="BH5" s="299"/>
      <c r="BI5" s="294"/>
      <c r="BJ5" s="293"/>
      <c r="BK5" s="294"/>
      <c r="BL5" s="295"/>
      <c r="BM5" s="293"/>
      <c r="BN5" s="293"/>
      <c r="BO5" s="294"/>
      <c r="BP5" s="295"/>
      <c r="BQ5" s="296"/>
      <c r="BR5" s="110"/>
      <c r="BT5" s="109"/>
      <c r="BU5" s="290"/>
      <c r="BV5" s="299"/>
      <c r="BW5" s="294"/>
      <c r="BX5" s="293"/>
      <c r="BY5" s="294"/>
      <c r="BZ5" s="295"/>
      <c r="CA5" s="293"/>
      <c r="CB5" s="293"/>
      <c r="CC5" s="294"/>
      <c r="CD5" s="295"/>
      <c r="CE5" s="296"/>
      <c r="CF5" s="110"/>
    </row>
    <row r="6" spans="2:84" s="56" customFormat="1" ht="22.15" customHeight="1" x14ac:dyDescent="0.3">
      <c r="B6" s="57" t="s">
        <v>6</v>
      </c>
      <c r="C6" s="291"/>
      <c r="D6" s="300"/>
      <c r="E6" s="99" t="s">
        <v>224</v>
      </c>
      <c r="F6" s="100">
        <v>60.6</v>
      </c>
      <c r="G6" s="99" t="s">
        <v>238</v>
      </c>
      <c r="H6" s="101">
        <v>78.8</v>
      </c>
      <c r="I6" s="100" t="s">
        <v>147</v>
      </c>
      <c r="J6" s="100">
        <v>85</v>
      </c>
      <c r="K6" s="99" t="s">
        <v>239</v>
      </c>
      <c r="L6" s="101">
        <v>20</v>
      </c>
      <c r="M6" s="297"/>
      <c r="N6" s="61"/>
      <c r="P6" s="57" t="s">
        <v>6</v>
      </c>
      <c r="Q6" s="291"/>
      <c r="R6" s="300"/>
      <c r="S6" s="99" t="s">
        <v>176</v>
      </c>
      <c r="T6" s="100">
        <v>63</v>
      </c>
      <c r="U6" s="99" t="s">
        <v>178</v>
      </c>
      <c r="V6" s="101">
        <v>36.799999999999997</v>
      </c>
      <c r="W6" s="100" t="s">
        <v>147</v>
      </c>
      <c r="X6" s="100">
        <v>85</v>
      </c>
      <c r="Y6" s="99" t="s">
        <v>164</v>
      </c>
      <c r="Z6" s="101">
        <v>38.5</v>
      </c>
      <c r="AA6" s="297"/>
      <c r="AB6" s="61"/>
      <c r="AD6" s="57" t="s">
        <v>6</v>
      </c>
      <c r="AE6" s="291"/>
      <c r="AF6" s="300"/>
      <c r="AG6" s="99" t="s">
        <v>138</v>
      </c>
      <c r="AH6" s="100">
        <v>99.8</v>
      </c>
      <c r="AI6" s="99" t="s">
        <v>142</v>
      </c>
      <c r="AJ6" s="101">
        <v>63</v>
      </c>
      <c r="AK6" s="100" t="s">
        <v>147</v>
      </c>
      <c r="AL6" s="100">
        <v>85</v>
      </c>
      <c r="AM6" s="99" t="s">
        <v>163</v>
      </c>
      <c r="AN6" s="101">
        <v>21</v>
      </c>
      <c r="AO6" s="297"/>
      <c r="AP6" s="61"/>
      <c r="AR6" s="57" t="s">
        <v>6</v>
      </c>
      <c r="AS6" s="291"/>
      <c r="AT6" s="300"/>
      <c r="AU6" s="99" t="s">
        <v>138</v>
      </c>
      <c r="AV6" s="100">
        <v>99.8</v>
      </c>
      <c r="AW6" s="99" t="s">
        <v>185</v>
      </c>
      <c r="AX6" s="101">
        <v>47.3</v>
      </c>
      <c r="AY6" s="100" t="s">
        <v>147</v>
      </c>
      <c r="AZ6" s="100">
        <v>85</v>
      </c>
      <c r="BA6" s="99" t="s">
        <v>223</v>
      </c>
      <c r="BB6" s="101">
        <v>24</v>
      </c>
      <c r="BC6" s="297"/>
      <c r="BD6" s="61"/>
      <c r="BF6" s="57"/>
      <c r="BG6" s="291"/>
      <c r="BH6" s="300"/>
      <c r="BI6" s="99"/>
      <c r="BJ6" s="100"/>
      <c r="BK6" s="99"/>
      <c r="BL6" s="101"/>
      <c r="BM6" s="100"/>
      <c r="BN6" s="100"/>
      <c r="BO6" s="99"/>
      <c r="BP6" s="101"/>
      <c r="BQ6" s="297"/>
      <c r="BR6" s="61"/>
      <c r="BT6" s="57" t="s">
        <v>6</v>
      </c>
      <c r="BU6" s="291"/>
      <c r="BV6" s="300"/>
      <c r="BW6" s="99"/>
      <c r="BX6" s="100"/>
      <c r="BY6" s="99"/>
      <c r="BZ6" s="101"/>
      <c r="CA6" s="100"/>
      <c r="CB6" s="100"/>
      <c r="CC6" s="99"/>
      <c r="CD6" s="101"/>
      <c r="CE6" s="297"/>
      <c r="CF6" s="61"/>
    </row>
    <row r="7" spans="2:84" s="56" customFormat="1" ht="22.15" customHeight="1" x14ac:dyDescent="0.3">
      <c r="B7" s="57">
        <v>31</v>
      </c>
      <c r="C7" s="291"/>
      <c r="D7" s="300"/>
      <c r="E7" s="99" t="s">
        <v>209</v>
      </c>
      <c r="F7" s="100">
        <v>45.2</v>
      </c>
      <c r="G7" s="99" t="s">
        <v>176</v>
      </c>
      <c r="H7" s="101">
        <v>5.3</v>
      </c>
      <c r="I7" s="100" t="s">
        <v>145</v>
      </c>
      <c r="J7" s="100">
        <v>2.8</v>
      </c>
      <c r="K7" s="99" t="s">
        <v>153</v>
      </c>
      <c r="L7" s="101">
        <v>6.9</v>
      </c>
      <c r="M7" s="297"/>
      <c r="N7" s="55"/>
      <c r="P7" s="57">
        <v>7</v>
      </c>
      <c r="Q7" s="291"/>
      <c r="R7" s="300"/>
      <c r="S7" s="99" t="s">
        <v>163</v>
      </c>
      <c r="T7" s="100">
        <v>21</v>
      </c>
      <c r="U7" s="99" t="s">
        <v>179</v>
      </c>
      <c r="V7" s="101">
        <v>21</v>
      </c>
      <c r="W7" s="100" t="s">
        <v>145</v>
      </c>
      <c r="X7" s="100">
        <v>2.8</v>
      </c>
      <c r="Y7" s="99" t="s">
        <v>180</v>
      </c>
      <c r="Z7" s="101">
        <v>7</v>
      </c>
      <c r="AA7" s="297"/>
      <c r="AB7" s="55"/>
      <c r="AD7" s="57">
        <v>14</v>
      </c>
      <c r="AE7" s="291"/>
      <c r="AF7" s="300"/>
      <c r="AG7" s="99" t="s">
        <v>197</v>
      </c>
      <c r="AH7" s="100">
        <v>10.5</v>
      </c>
      <c r="AI7" s="99" t="s">
        <v>153</v>
      </c>
      <c r="AJ7" s="101">
        <v>9.5</v>
      </c>
      <c r="AK7" s="100" t="s">
        <v>145</v>
      </c>
      <c r="AL7" s="100">
        <v>2.8</v>
      </c>
      <c r="AM7" s="99" t="s">
        <v>156</v>
      </c>
      <c r="AN7" s="101">
        <v>20</v>
      </c>
      <c r="AO7" s="297"/>
      <c r="AP7" s="55"/>
      <c r="AR7" s="57">
        <v>21</v>
      </c>
      <c r="AS7" s="291"/>
      <c r="AT7" s="300"/>
      <c r="AU7" s="99" t="s">
        <v>193</v>
      </c>
      <c r="AV7" s="100">
        <v>10.5</v>
      </c>
      <c r="AW7" s="99" t="s">
        <v>166</v>
      </c>
      <c r="AX7" s="101">
        <v>16.2</v>
      </c>
      <c r="AY7" s="100" t="s">
        <v>145</v>
      </c>
      <c r="AZ7" s="100">
        <v>2.8</v>
      </c>
      <c r="BA7" s="99" t="s">
        <v>160</v>
      </c>
      <c r="BB7" s="101">
        <v>6.8</v>
      </c>
      <c r="BC7" s="297"/>
      <c r="BD7" s="55"/>
      <c r="BF7" s="57"/>
      <c r="BG7" s="291"/>
      <c r="BH7" s="300"/>
      <c r="BI7" s="99"/>
      <c r="BJ7" s="100"/>
      <c r="BK7" s="99"/>
      <c r="BL7" s="101"/>
      <c r="BM7" s="100"/>
      <c r="BN7" s="100"/>
      <c r="BO7" s="99"/>
      <c r="BP7" s="101"/>
      <c r="BQ7" s="297"/>
      <c r="BR7" s="55"/>
      <c r="BT7" s="57"/>
      <c r="BU7" s="291"/>
      <c r="BV7" s="300"/>
      <c r="BW7" s="99"/>
      <c r="BX7" s="100"/>
      <c r="BY7" s="99"/>
      <c r="BZ7" s="101"/>
      <c r="CA7" s="100"/>
      <c r="CB7" s="100"/>
      <c r="CC7" s="99"/>
      <c r="CD7" s="101"/>
      <c r="CE7" s="297"/>
      <c r="CF7" s="55"/>
    </row>
    <row r="8" spans="2:84" s="56" customFormat="1" ht="22.15" customHeight="1" x14ac:dyDescent="0.3">
      <c r="B8" s="57" t="s">
        <v>7</v>
      </c>
      <c r="C8" s="291"/>
      <c r="D8" s="300"/>
      <c r="E8" s="99" t="s">
        <v>145</v>
      </c>
      <c r="F8" s="100">
        <v>3.4</v>
      </c>
      <c r="G8" s="99" t="s">
        <v>145</v>
      </c>
      <c r="H8" s="101">
        <v>2.1</v>
      </c>
      <c r="I8" s="100" t="s">
        <v>148</v>
      </c>
      <c r="J8" s="100">
        <v>0.4</v>
      </c>
      <c r="K8" s="99" t="s">
        <v>145</v>
      </c>
      <c r="L8" s="101">
        <v>2.7</v>
      </c>
      <c r="M8" s="297"/>
      <c r="N8" s="61"/>
      <c r="P8" s="57" t="s">
        <v>7</v>
      </c>
      <c r="Q8" s="291"/>
      <c r="R8" s="300"/>
      <c r="S8" s="99" t="s">
        <v>177</v>
      </c>
      <c r="T8" s="100">
        <v>8.4</v>
      </c>
      <c r="U8" s="99" t="s">
        <v>145</v>
      </c>
      <c r="V8" s="101">
        <v>2.6</v>
      </c>
      <c r="W8" s="100" t="s">
        <v>148</v>
      </c>
      <c r="X8" s="100">
        <v>0.4</v>
      </c>
      <c r="Y8" s="99" t="s">
        <v>143</v>
      </c>
      <c r="Z8" s="101">
        <v>7</v>
      </c>
      <c r="AA8" s="297"/>
      <c r="AB8" s="61"/>
      <c r="AD8" s="57" t="s">
        <v>7</v>
      </c>
      <c r="AE8" s="291"/>
      <c r="AF8" s="300"/>
      <c r="AG8" s="99" t="s">
        <v>195</v>
      </c>
      <c r="AH8" s="100">
        <v>1.1000000000000001</v>
      </c>
      <c r="AI8" s="99" t="s">
        <v>155</v>
      </c>
      <c r="AJ8" s="101">
        <v>5.3</v>
      </c>
      <c r="AK8" s="100" t="s">
        <v>148</v>
      </c>
      <c r="AL8" s="100">
        <v>0.4</v>
      </c>
      <c r="AM8" s="99" t="s">
        <v>185</v>
      </c>
      <c r="AN8" s="101">
        <v>12</v>
      </c>
      <c r="AO8" s="297"/>
      <c r="AP8" s="61"/>
      <c r="AR8" s="57" t="s">
        <v>7</v>
      </c>
      <c r="AS8" s="291"/>
      <c r="AT8" s="300"/>
      <c r="AU8" s="99" t="s">
        <v>195</v>
      </c>
      <c r="AV8" s="100">
        <v>0.6</v>
      </c>
      <c r="AW8" s="99" t="s">
        <v>145</v>
      </c>
      <c r="AX8" s="101">
        <v>14</v>
      </c>
      <c r="AY8" s="100" t="s">
        <v>148</v>
      </c>
      <c r="AZ8" s="100">
        <v>0.4</v>
      </c>
      <c r="BA8" s="99" t="s">
        <v>195</v>
      </c>
      <c r="BB8" s="101">
        <v>0.6</v>
      </c>
      <c r="BC8" s="297"/>
      <c r="BD8" s="61"/>
      <c r="BF8" s="57"/>
      <c r="BG8" s="291"/>
      <c r="BH8" s="300"/>
      <c r="BI8" s="99"/>
      <c r="BJ8" s="100"/>
      <c r="BK8" s="99"/>
      <c r="BL8" s="101"/>
      <c r="BM8" s="100"/>
      <c r="BN8" s="100"/>
      <c r="BO8" s="99"/>
      <c r="BP8" s="101"/>
      <c r="BQ8" s="297"/>
      <c r="BR8" s="61"/>
      <c r="BT8" s="57" t="s">
        <v>7</v>
      </c>
      <c r="BU8" s="291"/>
      <c r="BV8" s="300"/>
      <c r="BW8" s="99"/>
      <c r="BX8" s="100"/>
      <c r="BY8" s="99"/>
      <c r="BZ8" s="101"/>
      <c r="CA8" s="100"/>
      <c r="CB8" s="100"/>
      <c r="CC8" s="99"/>
      <c r="CD8" s="101"/>
      <c r="CE8" s="297"/>
      <c r="CF8" s="61"/>
    </row>
    <row r="9" spans="2:84" s="56" customFormat="1" ht="22.15" customHeight="1" x14ac:dyDescent="0.3">
      <c r="B9" s="288" t="s">
        <v>175</v>
      </c>
      <c r="C9" s="291"/>
      <c r="D9" s="300"/>
      <c r="E9" s="99"/>
      <c r="F9" s="100"/>
      <c r="G9" s="99" t="s">
        <v>148</v>
      </c>
      <c r="H9" s="101">
        <v>0.4</v>
      </c>
      <c r="I9" s="100"/>
      <c r="J9" s="100"/>
      <c r="K9" s="99" t="s">
        <v>231</v>
      </c>
      <c r="L9" s="101">
        <v>0.5</v>
      </c>
      <c r="M9" s="297"/>
      <c r="N9" s="55"/>
      <c r="P9" s="288" t="s">
        <v>175</v>
      </c>
      <c r="Q9" s="291"/>
      <c r="R9" s="300"/>
      <c r="S9" s="99" t="s">
        <v>145</v>
      </c>
      <c r="T9" s="100">
        <v>2.6</v>
      </c>
      <c r="U9" s="99" t="s">
        <v>148</v>
      </c>
      <c r="V9" s="101">
        <v>0.4</v>
      </c>
      <c r="W9" s="100"/>
      <c r="X9" s="100"/>
      <c r="Y9" s="99" t="s">
        <v>160</v>
      </c>
      <c r="Z9" s="101">
        <v>6.8</v>
      </c>
      <c r="AA9" s="297"/>
      <c r="AB9" s="55"/>
      <c r="AD9" s="288" t="s">
        <v>175</v>
      </c>
      <c r="AE9" s="291"/>
      <c r="AF9" s="300"/>
      <c r="AG9" s="99"/>
      <c r="AH9" s="100"/>
      <c r="AI9" s="99" t="s">
        <v>145</v>
      </c>
      <c r="AJ9" s="101">
        <v>2.8</v>
      </c>
      <c r="AK9" s="100"/>
      <c r="AL9" s="100"/>
      <c r="AM9" s="99" t="s">
        <v>202</v>
      </c>
      <c r="AN9" s="101">
        <v>10</v>
      </c>
      <c r="AO9" s="297"/>
      <c r="AP9" s="55"/>
      <c r="AR9" s="288" t="s">
        <v>175</v>
      </c>
      <c r="AS9" s="291"/>
      <c r="AT9" s="300"/>
      <c r="AU9" s="99"/>
      <c r="AV9" s="100"/>
      <c r="AW9" s="99" t="s">
        <v>163</v>
      </c>
      <c r="AX9" s="101">
        <v>12.1</v>
      </c>
      <c r="AY9" s="100"/>
      <c r="AZ9" s="100"/>
      <c r="BA9" s="99"/>
      <c r="BB9" s="101"/>
      <c r="BC9" s="297"/>
      <c r="BD9" s="55"/>
      <c r="BF9" s="288"/>
      <c r="BG9" s="291"/>
      <c r="BH9" s="300"/>
      <c r="BI9" s="99"/>
      <c r="BJ9" s="100"/>
      <c r="BK9" s="99"/>
      <c r="BL9" s="101"/>
      <c r="BM9" s="100"/>
      <c r="BN9" s="100"/>
      <c r="BO9" s="99"/>
      <c r="BP9" s="101"/>
      <c r="BQ9" s="297"/>
      <c r="BR9" s="55"/>
      <c r="BT9" s="288"/>
      <c r="BU9" s="291"/>
      <c r="BV9" s="300"/>
      <c r="BW9" s="99"/>
      <c r="BX9" s="100"/>
      <c r="BY9" s="99"/>
      <c r="BZ9" s="101"/>
      <c r="CA9" s="100"/>
      <c r="CB9" s="100"/>
      <c r="CC9" s="99"/>
      <c r="CD9" s="101"/>
      <c r="CE9" s="297"/>
      <c r="CF9" s="55"/>
    </row>
    <row r="10" spans="2:84" s="56" customFormat="1" ht="22.15" customHeight="1" x14ac:dyDescent="0.3">
      <c r="B10" s="288"/>
      <c r="C10" s="292"/>
      <c r="D10" s="300"/>
      <c r="E10" s="99"/>
      <c r="F10" s="100"/>
      <c r="G10" s="99"/>
      <c r="H10" s="101"/>
      <c r="I10" s="100"/>
      <c r="J10" s="100"/>
      <c r="K10" s="99"/>
      <c r="L10" s="101"/>
      <c r="M10" s="297"/>
      <c r="N10" s="61"/>
      <c r="P10" s="288"/>
      <c r="Q10" s="292"/>
      <c r="R10" s="300"/>
      <c r="S10" s="99"/>
      <c r="T10" s="100"/>
      <c r="U10" s="99"/>
      <c r="V10" s="101"/>
      <c r="W10" s="100"/>
      <c r="X10" s="100"/>
      <c r="Y10" s="99" t="s">
        <v>145</v>
      </c>
      <c r="Z10" s="101">
        <v>2.7</v>
      </c>
      <c r="AA10" s="297"/>
      <c r="AB10" s="61"/>
      <c r="AD10" s="288"/>
      <c r="AE10" s="292"/>
      <c r="AF10" s="300"/>
      <c r="AG10" s="99"/>
      <c r="AH10" s="100"/>
      <c r="AI10" s="99" t="s">
        <v>146</v>
      </c>
      <c r="AJ10" s="101">
        <v>0.5</v>
      </c>
      <c r="AK10" s="100"/>
      <c r="AL10" s="100"/>
      <c r="AM10" s="99" t="s">
        <v>155</v>
      </c>
      <c r="AN10" s="101">
        <v>5</v>
      </c>
      <c r="AO10" s="297"/>
      <c r="AP10" s="61"/>
      <c r="AR10" s="288"/>
      <c r="AS10" s="292"/>
      <c r="AT10" s="300"/>
      <c r="AU10" s="99"/>
      <c r="AV10" s="100"/>
      <c r="AW10" s="99" t="s">
        <v>222</v>
      </c>
      <c r="AX10" s="101">
        <v>1.1000000000000001</v>
      </c>
      <c r="AY10" s="100"/>
      <c r="AZ10" s="100"/>
      <c r="BA10" s="99"/>
      <c r="BB10" s="101"/>
      <c r="BC10" s="297"/>
      <c r="BD10" s="61"/>
      <c r="BF10" s="288"/>
      <c r="BG10" s="292"/>
      <c r="BH10" s="300"/>
      <c r="BI10" s="99"/>
      <c r="BJ10" s="100"/>
      <c r="BK10" s="99"/>
      <c r="BL10" s="101"/>
      <c r="BM10" s="100"/>
      <c r="BN10" s="100"/>
      <c r="BO10" s="99"/>
      <c r="BP10" s="101"/>
      <c r="BQ10" s="297"/>
      <c r="BR10" s="61"/>
      <c r="BT10" s="288"/>
      <c r="BU10" s="292"/>
      <c r="BV10" s="300"/>
      <c r="BW10" s="99"/>
      <c r="BX10" s="100"/>
      <c r="BY10" s="99"/>
      <c r="BZ10" s="101"/>
      <c r="CA10" s="100"/>
      <c r="CB10" s="100"/>
      <c r="CC10" s="99"/>
      <c r="CD10" s="101"/>
      <c r="CE10" s="297"/>
      <c r="CF10" s="61"/>
    </row>
    <row r="11" spans="2:84" s="56" customFormat="1" ht="22.15" customHeight="1" x14ac:dyDescent="0.3">
      <c r="B11" s="289"/>
      <c r="C11" s="62"/>
      <c r="D11" s="300"/>
      <c r="E11" s="99"/>
      <c r="F11" s="100"/>
      <c r="G11" s="99"/>
      <c r="H11" s="101"/>
      <c r="I11" s="100"/>
      <c r="J11" s="100"/>
      <c r="K11" s="99"/>
      <c r="L11" s="101"/>
      <c r="M11" s="297"/>
      <c r="N11" s="55"/>
      <c r="P11" s="289"/>
      <c r="Q11" s="62"/>
      <c r="R11" s="300"/>
      <c r="S11" s="99"/>
      <c r="T11" s="100"/>
      <c r="U11" s="99"/>
      <c r="V11" s="101"/>
      <c r="W11" s="100"/>
      <c r="X11" s="100"/>
      <c r="Y11" s="99"/>
      <c r="Z11" s="101"/>
      <c r="AA11" s="297"/>
      <c r="AB11" s="55"/>
      <c r="AD11" s="289"/>
      <c r="AE11" s="62"/>
      <c r="AF11" s="300"/>
      <c r="AG11" s="99"/>
      <c r="AH11" s="100"/>
      <c r="AI11" s="99" t="s">
        <v>148</v>
      </c>
      <c r="AJ11" s="101">
        <v>0.3</v>
      </c>
      <c r="AK11" s="100"/>
      <c r="AL11" s="100"/>
      <c r="AM11" s="99" t="s">
        <v>145</v>
      </c>
      <c r="AN11" s="101">
        <v>4.2</v>
      </c>
      <c r="AO11" s="297"/>
      <c r="AP11" s="55"/>
      <c r="AR11" s="289"/>
      <c r="AS11" s="62"/>
      <c r="AT11" s="300"/>
      <c r="AU11" s="99"/>
      <c r="AV11" s="100"/>
      <c r="AW11" s="99"/>
      <c r="AX11" s="101"/>
      <c r="AY11" s="100"/>
      <c r="AZ11" s="100"/>
      <c r="BA11" s="99"/>
      <c r="BB11" s="101"/>
      <c r="BC11" s="297"/>
      <c r="BD11" s="55"/>
      <c r="BF11" s="289"/>
      <c r="BG11" s="62"/>
      <c r="BH11" s="300"/>
      <c r="BI11" s="99"/>
      <c r="BJ11" s="100"/>
      <c r="BK11" s="99"/>
      <c r="BL11" s="101"/>
      <c r="BM11" s="100"/>
      <c r="BN11" s="100"/>
      <c r="BO11" s="99"/>
      <c r="BP11" s="101"/>
      <c r="BQ11" s="297"/>
      <c r="BR11" s="55"/>
      <c r="BT11" s="289"/>
      <c r="BU11" s="62"/>
      <c r="BV11" s="300"/>
      <c r="BW11" s="99"/>
      <c r="BX11" s="100"/>
      <c r="BY11" s="99"/>
      <c r="BZ11" s="101"/>
      <c r="CA11" s="100"/>
      <c r="CB11" s="100"/>
      <c r="CC11" s="99"/>
      <c r="CD11" s="101"/>
      <c r="CE11" s="297"/>
      <c r="CF11" s="55"/>
    </row>
    <row r="12" spans="2:84" s="56" customFormat="1" ht="22.15" customHeight="1" x14ac:dyDescent="0.3">
      <c r="B12" s="63" t="s">
        <v>137</v>
      </c>
      <c r="C12" s="64"/>
      <c r="D12" s="300"/>
      <c r="E12" s="99"/>
      <c r="F12" s="100"/>
      <c r="G12" s="99"/>
      <c r="H12" s="101"/>
      <c r="I12" s="100"/>
      <c r="J12" s="100"/>
      <c r="K12" s="99"/>
      <c r="L12" s="101"/>
      <c r="M12" s="297"/>
      <c r="N12" s="61"/>
      <c r="P12" s="63" t="s">
        <v>137</v>
      </c>
      <c r="Q12" s="64"/>
      <c r="R12" s="300"/>
      <c r="S12" s="99"/>
      <c r="T12" s="100"/>
      <c r="U12" s="99"/>
      <c r="V12" s="101"/>
      <c r="W12" s="100"/>
      <c r="X12" s="100"/>
      <c r="Y12" s="99"/>
      <c r="Z12" s="101"/>
      <c r="AA12" s="297"/>
      <c r="AB12" s="61"/>
      <c r="AD12" s="63" t="s">
        <v>137</v>
      </c>
      <c r="AE12" s="64"/>
      <c r="AF12" s="300"/>
      <c r="AG12" s="99"/>
      <c r="AH12" s="100"/>
      <c r="AI12" s="99"/>
      <c r="AJ12" s="101"/>
      <c r="AK12" s="100"/>
      <c r="AL12" s="100"/>
      <c r="AM12" s="99" t="s">
        <v>201</v>
      </c>
      <c r="AN12" s="101">
        <v>1.7</v>
      </c>
      <c r="AO12" s="297"/>
      <c r="AP12" s="61"/>
      <c r="AR12" s="63" t="s">
        <v>137</v>
      </c>
      <c r="AS12" s="64"/>
      <c r="AT12" s="300"/>
      <c r="AU12" s="99"/>
      <c r="AV12" s="100"/>
      <c r="AW12" s="99"/>
      <c r="AX12" s="101"/>
      <c r="AY12" s="100"/>
      <c r="AZ12" s="100"/>
      <c r="BA12" s="99"/>
      <c r="BB12" s="101"/>
      <c r="BC12" s="297"/>
      <c r="BD12" s="61"/>
      <c r="BF12" s="63"/>
      <c r="BG12" s="64"/>
      <c r="BH12" s="300"/>
      <c r="BI12" s="99"/>
      <c r="BJ12" s="100"/>
      <c r="BK12" s="99"/>
      <c r="BL12" s="101"/>
      <c r="BM12" s="100"/>
      <c r="BN12" s="100"/>
      <c r="BO12" s="99"/>
      <c r="BP12" s="101"/>
      <c r="BQ12" s="297"/>
      <c r="BR12" s="61"/>
      <c r="BT12" s="63"/>
      <c r="BU12" s="64"/>
      <c r="BV12" s="300"/>
      <c r="BW12" s="99"/>
      <c r="BX12" s="100"/>
      <c r="BY12" s="99"/>
      <c r="BZ12" s="101"/>
      <c r="CA12" s="100"/>
      <c r="CB12" s="100"/>
      <c r="CC12" s="99"/>
      <c r="CD12" s="101"/>
      <c r="CE12" s="297"/>
      <c r="CF12" s="61"/>
    </row>
    <row r="13" spans="2:84" s="56" customFormat="1" ht="22.15" customHeight="1" thickBot="1" x14ac:dyDescent="0.35">
      <c r="B13" s="65">
        <v>609</v>
      </c>
      <c r="C13" s="64"/>
      <c r="D13" s="300"/>
      <c r="E13" s="99"/>
      <c r="F13" s="100"/>
      <c r="G13" s="99"/>
      <c r="H13" s="101"/>
      <c r="I13" s="100"/>
      <c r="J13" s="100"/>
      <c r="K13" s="99"/>
      <c r="L13" s="101"/>
      <c r="M13" s="297"/>
      <c r="N13" s="61"/>
      <c r="P13" s="65">
        <v>297</v>
      </c>
      <c r="Q13" s="64"/>
      <c r="R13" s="300"/>
      <c r="S13" s="99"/>
      <c r="T13" s="100"/>
      <c r="U13" s="99"/>
      <c r="V13" s="101"/>
      <c r="W13" s="100"/>
      <c r="X13" s="100"/>
      <c r="Y13" s="99"/>
      <c r="Z13" s="101"/>
      <c r="AA13" s="297"/>
      <c r="AB13" s="61"/>
      <c r="AD13" s="65">
        <v>297</v>
      </c>
      <c r="AE13" s="64"/>
      <c r="AF13" s="300"/>
      <c r="AG13" s="99"/>
      <c r="AH13" s="100"/>
      <c r="AI13" s="99"/>
      <c r="AJ13" s="101"/>
      <c r="AK13" s="100"/>
      <c r="AL13" s="100"/>
      <c r="AM13" s="99"/>
      <c r="AN13" s="101"/>
      <c r="AO13" s="297"/>
      <c r="AP13" s="61"/>
      <c r="AR13" s="65">
        <v>297</v>
      </c>
      <c r="AS13" s="64"/>
      <c r="AT13" s="300"/>
      <c r="AU13" s="99"/>
      <c r="AV13" s="100"/>
      <c r="AW13" s="99"/>
      <c r="AX13" s="101"/>
      <c r="AY13" s="100"/>
      <c r="AZ13" s="100"/>
      <c r="BA13" s="99"/>
      <c r="BB13" s="101"/>
      <c r="BC13" s="297"/>
      <c r="BD13" s="61"/>
      <c r="BF13" s="65"/>
      <c r="BG13" s="64"/>
      <c r="BH13" s="300"/>
      <c r="BI13" s="99"/>
      <c r="BJ13" s="100"/>
      <c r="BK13" s="99"/>
      <c r="BL13" s="101"/>
      <c r="BM13" s="100"/>
      <c r="BN13" s="100"/>
      <c r="BO13" s="99"/>
      <c r="BP13" s="101"/>
      <c r="BQ13" s="297"/>
      <c r="BR13" s="61"/>
      <c r="BT13" s="65"/>
      <c r="BU13" s="64"/>
      <c r="BV13" s="300"/>
      <c r="BW13" s="99"/>
      <c r="BX13" s="100"/>
      <c r="BY13" s="99"/>
      <c r="BZ13" s="101"/>
      <c r="CA13" s="100"/>
      <c r="CB13" s="100"/>
      <c r="CC13" s="99"/>
      <c r="CD13" s="101"/>
      <c r="CE13" s="297"/>
      <c r="CF13" s="61"/>
    </row>
    <row r="14" spans="2:84" s="56" customFormat="1" ht="22.15" hidden="1" customHeight="1" thickBot="1" x14ac:dyDescent="0.35">
      <c r="B14" s="65"/>
      <c r="C14" s="64"/>
      <c r="D14" s="300"/>
      <c r="E14" s="99"/>
      <c r="F14" s="100"/>
      <c r="G14" s="99"/>
      <c r="H14" s="101"/>
      <c r="I14" s="100"/>
      <c r="J14" s="100"/>
      <c r="K14" s="99"/>
      <c r="L14" s="101"/>
      <c r="M14" s="297"/>
      <c r="N14" s="66"/>
      <c r="P14" s="65"/>
      <c r="Q14" s="64"/>
      <c r="R14" s="300"/>
      <c r="S14" s="99"/>
      <c r="T14" s="100"/>
      <c r="U14" s="99"/>
      <c r="V14" s="101"/>
      <c r="W14" s="100"/>
      <c r="X14" s="100"/>
      <c r="Y14" s="99"/>
      <c r="Z14" s="101"/>
      <c r="AA14" s="297"/>
      <c r="AB14" s="66"/>
      <c r="AD14" s="65"/>
      <c r="AE14" s="64"/>
      <c r="AF14" s="300"/>
      <c r="AG14" s="99"/>
      <c r="AH14" s="100"/>
      <c r="AI14" s="99"/>
      <c r="AJ14" s="101"/>
      <c r="AK14" s="100"/>
      <c r="AL14" s="100"/>
      <c r="AM14" s="99"/>
      <c r="AN14" s="101"/>
      <c r="AO14" s="297"/>
      <c r="AP14" s="66"/>
      <c r="AR14" s="65"/>
      <c r="AS14" s="64"/>
      <c r="AT14" s="300"/>
      <c r="AU14" s="99"/>
      <c r="AV14" s="100"/>
      <c r="AW14" s="99"/>
      <c r="AX14" s="101"/>
      <c r="AY14" s="100"/>
      <c r="AZ14" s="100"/>
      <c r="BA14" s="99"/>
      <c r="BB14" s="101"/>
      <c r="BC14" s="297"/>
      <c r="BD14" s="66"/>
      <c r="BF14" s="65"/>
      <c r="BG14" s="64"/>
      <c r="BH14" s="300"/>
      <c r="BI14" s="99"/>
      <c r="BJ14" s="100"/>
      <c r="BK14" s="99"/>
      <c r="BL14" s="101"/>
      <c r="BM14" s="100"/>
      <c r="BN14" s="100"/>
      <c r="BO14" s="99"/>
      <c r="BP14" s="101"/>
      <c r="BQ14" s="297"/>
      <c r="BR14" s="66"/>
      <c r="BT14" s="65"/>
      <c r="BU14" s="64"/>
      <c r="BV14" s="300"/>
      <c r="BW14" s="99"/>
      <c r="BX14" s="100"/>
      <c r="BY14" s="99"/>
      <c r="BZ14" s="101"/>
      <c r="CA14" s="100"/>
      <c r="CB14" s="100"/>
      <c r="CC14" s="99"/>
      <c r="CD14" s="101"/>
      <c r="CE14" s="297"/>
      <c r="CF14" s="61"/>
    </row>
    <row r="15" spans="2:84" s="56" customFormat="1" ht="22.15" hidden="1" customHeight="1" x14ac:dyDescent="0.3">
      <c r="B15" s="65"/>
      <c r="C15" s="64"/>
      <c r="D15" s="300"/>
      <c r="E15" s="99"/>
      <c r="F15" s="100"/>
      <c r="G15" s="99"/>
      <c r="H15" s="101"/>
      <c r="I15" s="100"/>
      <c r="J15" s="100"/>
      <c r="K15" s="99"/>
      <c r="L15" s="101"/>
      <c r="M15" s="297"/>
      <c r="N15" s="61"/>
      <c r="P15" s="65"/>
      <c r="Q15" s="64"/>
      <c r="R15" s="300"/>
      <c r="S15" s="99"/>
      <c r="T15" s="100"/>
      <c r="U15" s="99"/>
      <c r="V15" s="101"/>
      <c r="W15" s="100"/>
      <c r="X15" s="100"/>
      <c r="Y15" s="99"/>
      <c r="Z15" s="101"/>
      <c r="AA15" s="297"/>
      <c r="AB15" s="61"/>
      <c r="AD15" s="65"/>
      <c r="AE15" s="64"/>
      <c r="AF15" s="300"/>
      <c r="AG15" s="99"/>
      <c r="AH15" s="100"/>
      <c r="AI15" s="99"/>
      <c r="AJ15" s="101"/>
      <c r="AK15" s="100"/>
      <c r="AL15" s="100"/>
      <c r="AM15" s="99"/>
      <c r="AN15" s="101"/>
      <c r="AO15" s="297"/>
      <c r="AP15" s="61"/>
      <c r="AR15" s="65"/>
      <c r="AS15" s="64"/>
      <c r="AT15" s="300"/>
      <c r="AU15" s="99"/>
      <c r="AV15" s="100"/>
      <c r="AW15" s="99"/>
      <c r="AX15" s="101"/>
      <c r="AY15" s="100"/>
      <c r="AZ15" s="100"/>
      <c r="BA15" s="99"/>
      <c r="BB15" s="101"/>
      <c r="BC15" s="297"/>
      <c r="BD15" s="61"/>
      <c r="BF15" s="65"/>
      <c r="BG15" s="64"/>
      <c r="BH15" s="300"/>
      <c r="BI15" s="99"/>
      <c r="BJ15" s="100"/>
      <c r="BK15" s="99"/>
      <c r="BL15" s="101"/>
      <c r="BM15" s="100"/>
      <c r="BN15" s="100"/>
      <c r="BO15" s="99"/>
      <c r="BP15" s="101"/>
      <c r="BQ15" s="297"/>
      <c r="BR15" s="61"/>
      <c r="BT15" s="65"/>
      <c r="BU15" s="64"/>
      <c r="BV15" s="300"/>
      <c r="BW15" s="99"/>
      <c r="BX15" s="100"/>
      <c r="BY15" s="99"/>
      <c r="BZ15" s="101"/>
      <c r="CA15" s="100"/>
      <c r="CB15" s="100"/>
      <c r="CC15" s="99"/>
      <c r="CD15" s="101"/>
      <c r="CE15" s="297"/>
      <c r="CF15" s="61"/>
    </row>
    <row r="16" spans="2:84" s="56" customFormat="1" ht="22.15" hidden="1" customHeight="1" x14ac:dyDescent="0.3">
      <c r="B16" s="65"/>
      <c r="C16" s="64"/>
      <c r="D16" s="300"/>
      <c r="E16" s="99"/>
      <c r="F16" s="100"/>
      <c r="G16" s="99"/>
      <c r="H16" s="101"/>
      <c r="I16" s="100"/>
      <c r="J16" s="100"/>
      <c r="K16" s="99"/>
      <c r="L16" s="101"/>
      <c r="M16" s="297"/>
      <c r="N16" s="61"/>
      <c r="P16" s="65"/>
      <c r="Q16" s="64"/>
      <c r="R16" s="300"/>
      <c r="S16" s="99"/>
      <c r="T16" s="100"/>
      <c r="U16" s="99"/>
      <c r="V16" s="101"/>
      <c r="W16" s="100"/>
      <c r="X16" s="100"/>
      <c r="Y16" s="99"/>
      <c r="Z16" s="101"/>
      <c r="AA16" s="297"/>
      <c r="AB16" s="61"/>
      <c r="AD16" s="65"/>
      <c r="AE16" s="64"/>
      <c r="AF16" s="300"/>
      <c r="AG16" s="99"/>
      <c r="AH16" s="100"/>
      <c r="AI16" s="99"/>
      <c r="AJ16" s="101"/>
      <c r="AK16" s="100"/>
      <c r="AL16" s="100"/>
      <c r="AM16" s="99"/>
      <c r="AN16" s="101"/>
      <c r="AO16" s="297"/>
      <c r="AP16" s="61"/>
      <c r="AR16" s="65"/>
      <c r="AS16" s="64"/>
      <c r="AT16" s="300"/>
      <c r="AU16" s="99"/>
      <c r="AV16" s="100"/>
      <c r="AW16" s="99"/>
      <c r="AX16" s="101"/>
      <c r="AY16" s="100"/>
      <c r="AZ16" s="100"/>
      <c r="BA16" s="99"/>
      <c r="BB16" s="101"/>
      <c r="BC16" s="297"/>
      <c r="BD16" s="61"/>
      <c r="BF16" s="65"/>
      <c r="BG16" s="64"/>
      <c r="BH16" s="300"/>
      <c r="BI16" s="99"/>
      <c r="BJ16" s="100"/>
      <c r="BK16" s="99"/>
      <c r="BL16" s="101"/>
      <c r="BM16" s="100"/>
      <c r="BN16" s="100"/>
      <c r="BO16" s="99"/>
      <c r="BP16" s="101"/>
      <c r="BQ16" s="297"/>
      <c r="BR16" s="61"/>
      <c r="BT16" s="65"/>
      <c r="BU16" s="64"/>
      <c r="BV16" s="300"/>
      <c r="BW16" s="99"/>
      <c r="BX16" s="100"/>
      <c r="BY16" s="99"/>
      <c r="BZ16" s="101"/>
      <c r="CA16" s="100"/>
      <c r="CB16" s="100"/>
      <c r="CC16" s="99"/>
      <c r="CD16" s="101"/>
      <c r="CE16" s="297"/>
      <c r="CF16" s="61"/>
    </row>
    <row r="17" spans="2:84" s="56" customFormat="1" ht="22.15" hidden="1" customHeight="1" x14ac:dyDescent="0.3">
      <c r="B17" s="65"/>
      <c r="C17" s="64"/>
      <c r="D17" s="300"/>
      <c r="E17" s="99"/>
      <c r="F17" s="100"/>
      <c r="G17" s="99"/>
      <c r="H17" s="101"/>
      <c r="I17" s="100"/>
      <c r="J17" s="100"/>
      <c r="K17" s="99"/>
      <c r="L17" s="101"/>
      <c r="M17" s="297"/>
      <c r="N17" s="61"/>
      <c r="P17" s="65"/>
      <c r="Q17" s="64"/>
      <c r="R17" s="300"/>
      <c r="S17" s="99"/>
      <c r="T17" s="100"/>
      <c r="U17" s="99"/>
      <c r="V17" s="101"/>
      <c r="W17" s="100"/>
      <c r="X17" s="100"/>
      <c r="Y17" s="99"/>
      <c r="Z17" s="101"/>
      <c r="AA17" s="297"/>
      <c r="AB17" s="61"/>
      <c r="AD17" s="65"/>
      <c r="AE17" s="64"/>
      <c r="AF17" s="300"/>
      <c r="AG17" s="99"/>
      <c r="AH17" s="100"/>
      <c r="AI17" s="99"/>
      <c r="AJ17" s="101"/>
      <c r="AK17" s="100"/>
      <c r="AL17" s="100"/>
      <c r="AM17" s="99"/>
      <c r="AN17" s="101"/>
      <c r="AO17" s="297"/>
      <c r="AP17" s="61"/>
      <c r="AR17" s="65"/>
      <c r="AS17" s="64"/>
      <c r="AT17" s="300"/>
      <c r="AU17" s="99"/>
      <c r="AV17" s="100"/>
      <c r="AW17" s="99"/>
      <c r="AX17" s="101"/>
      <c r="AY17" s="100"/>
      <c r="AZ17" s="100"/>
      <c r="BA17" s="99"/>
      <c r="BB17" s="101"/>
      <c r="BC17" s="297"/>
      <c r="BD17" s="61"/>
      <c r="BF17" s="65"/>
      <c r="BG17" s="64"/>
      <c r="BH17" s="300"/>
      <c r="BI17" s="99"/>
      <c r="BJ17" s="100"/>
      <c r="BK17" s="99"/>
      <c r="BL17" s="101"/>
      <c r="BM17" s="100"/>
      <c r="BN17" s="100"/>
      <c r="BO17" s="99"/>
      <c r="BP17" s="101"/>
      <c r="BQ17" s="297"/>
      <c r="BR17" s="61"/>
      <c r="BT17" s="65"/>
      <c r="BU17" s="64"/>
      <c r="BV17" s="300"/>
      <c r="BW17" s="99"/>
      <c r="BX17" s="100"/>
      <c r="BY17" s="99"/>
      <c r="BZ17" s="101"/>
      <c r="CA17" s="100"/>
      <c r="CB17" s="100"/>
      <c r="CC17" s="99"/>
      <c r="CD17" s="101"/>
      <c r="CE17" s="297"/>
      <c r="CF17" s="61"/>
    </row>
    <row r="18" spans="2:84" s="56" customFormat="1" ht="22.15" hidden="1" customHeight="1" x14ac:dyDescent="0.3">
      <c r="B18" s="65"/>
      <c r="C18" s="64"/>
      <c r="D18" s="300"/>
      <c r="E18" s="99"/>
      <c r="F18" s="100"/>
      <c r="G18" s="99"/>
      <c r="H18" s="101"/>
      <c r="I18" s="100"/>
      <c r="J18" s="100"/>
      <c r="K18" s="99"/>
      <c r="L18" s="101"/>
      <c r="M18" s="297"/>
      <c r="N18" s="61"/>
      <c r="P18" s="65"/>
      <c r="Q18" s="64"/>
      <c r="R18" s="300"/>
      <c r="S18" s="99"/>
      <c r="T18" s="100"/>
      <c r="U18" s="99"/>
      <c r="V18" s="101"/>
      <c r="W18" s="100"/>
      <c r="X18" s="100"/>
      <c r="Y18" s="99"/>
      <c r="Z18" s="101"/>
      <c r="AA18" s="297"/>
      <c r="AB18" s="61"/>
      <c r="AD18" s="65"/>
      <c r="AE18" s="64"/>
      <c r="AF18" s="300"/>
      <c r="AG18" s="99"/>
      <c r="AH18" s="100"/>
      <c r="AI18" s="99"/>
      <c r="AJ18" s="101"/>
      <c r="AK18" s="100"/>
      <c r="AL18" s="100"/>
      <c r="AM18" s="99"/>
      <c r="AN18" s="101"/>
      <c r="AO18" s="297"/>
      <c r="AP18" s="61"/>
      <c r="AR18" s="65"/>
      <c r="AS18" s="64"/>
      <c r="AT18" s="300"/>
      <c r="AU18" s="99"/>
      <c r="AV18" s="100"/>
      <c r="AW18" s="99"/>
      <c r="AX18" s="101"/>
      <c r="AY18" s="100"/>
      <c r="AZ18" s="100"/>
      <c r="BA18" s="99"/>
      <c r="BB18" s="101"/>
      <c r="BC18" s="297"/>
      <c r="BD18" s="61"/>
      <c r="BF18" s="65"/>
      <c r="BG18" s="64"/>
      <c r="BH18" s="300"/>
      <c r="BI18" s="99"/>
      <c r="BJ18" s="100"/>
      <c r="BK18" s="99"/>
      <c r="BL18" s="101"/>
      <c r="BM18" s="100"/>
      <c r="BN18" s="100"/>
      <c r="BO18" s="99"/>
      <c r="BP18" s="101"/>
      <c r="BQ18" s="297"/>
      <c r="BR18" s="61"/>
      <c r="BT18" s="65"/>
      <c r="BU18" s="64"/>
      <c r="BV18" s="300"/>
      <c r="BW18" s="99"/>
      <c r="BX18" s="100"/>
      <c r="BY18" s="99"/>
      <c r="BZ18" s="101"/>
      <c r="CA18" s="100"/>
      <c r="CB18" s="100"/>
      <c r="CC18" s="99"/>
      <c r="CD18" s="101"/>
      <c r="CE18" s="297"/>
      <c r="CF18" s="61"/>
    </row>
    <row r="19" spans="2:84" s="56" customFormat="1" ht="22.15" hidden="1" customHeight="1" x14ac:dyDescent="0.3">
      <c r="B19" s="65"/>
      <c r="C19" s="64"/>
      <c r="D19" s="300"/>
      <c r="E19" s="99"/>
      <c r="F19" s="100"/>
      <c r="G19" s="99"/>
      <c r="H19" s="101"/>
      <c r="I19" s="100"/>
      <c r="J19" s="100"/>
      <c r="K19" s="99"/>
      <c r="L19" s="101"/>
      <c r="M19" s="297"/>
      <c r="N19" s="61"/>
      <c r="P19" s="65"/>
      <c r="Q19" s="64"/>
      <c r="R19" s="300"/>
      <c r="S19" s="99"/>
      <c r="T19" s="100"/>
      <c r="U19" s="99"/>
      <c r="V19" s="101"/>
      <c r="W19" s="100"/>
      <c r="X19" s="100"/>
      <c r="Y19" s="99"/>
      <c r="Z19" s="101"/>
      <c r="AA19" s="297"/>
      <c r="AB19" s="61"/>
      <c r="AD19" s="65"/>
      <c r="AE19" s="64"/>
      <c r="AF19" s="300"/>
      <c r="AG19" s="99"/>
      <c r="AH19" s="100"/>
      <c r="AI19" s="99"/>
      <c r="AJ19" s="101"/>
      <c r="AK19" s="100"/>
      <c r="AL19" s="100"/>
      <c r="AM19" s="99"/>
      <c r="AN19" s="101"/>
      <c r="AO19" s="297"/>
      <c r="AP19" s="61"/>
      <c r="AR19" s="65"/>
      <c r="AS19" s="64"/>
      <c r="AT19" s="300"/>
      <c r="AU19" s="99"/>
      <c r="AV19" s="100"/>
      <c r="AW19" s="99"/>
      <c r="AX19" s="101"/>
      <c r="AY19" s="100"/>
      <c r="AZ19" s="100"/>
      <c r="BA19" s="99"/>
      <c r="BB19" s="101"/>
      <c r="BC19" s="297"/>
      <c r="BD19" s="61"/>
      <c r="BF19" s="65"/>
      <c r="BG19" s="64"/>
      <c r="BH19" s="300"/>
      <c r="BI19" s="99"/>
      <c r="BJ19" s="100"/>
      <c r="BK19" s="99"/>
      <c r="BL19" s="101"/>
      <c r="BM19" s="100"/>
      <c r="BN19" s="100"/>
      <c r="BO19" s="99"/>
      <c r="BP19" s="101"/>
      <c r="BQ19" s="297"/>
      <c r="BR19" s="61"/>
      <c r="BT19" s="65"/>
      <c r="BU19" s="64"/>
      <c r="BV19" s="300"/>
      <c r="BW19" s="99"/>
      <c r="BX19" s="100"/>
      <c r="BY19" s="99"/>
      <c r="BZ19" s="101"/>
      <c r="CA19" s="100"/>
      <c r="CB19" s="100"/>
      <c r="CC19" s="99"/>
      <c r="CD19" s="101"/>
      <c r="CE19" s="297"/>
      <c r="CF19" s="61"/>
    </row>
    <row r="20" spans="2:84" s="56" customFormat="1" ht="22.15" hidden="1" customHeight="1" x14ac:dyDescent="0.3">
      <c r="B20" s="65"/>
      <c r="C20" s="64"/>
      <c r="D20" s="300"/>
      <c r="E20" s="99"/>
      <c r="F20" s="100"/>
      <c r="G20" s="99"/>
      <c r="H20" s="101"/>
      <c r="I20" s="100"/>
      <c r="J20" s="100"/>
      <c r="K20" s="99"/>
      <c r="L20" s="101"/>
      <c r="M20" s="297"/>
      <c r="N20" s="61"/>
      <c r="P20" s="65"/>
      <c r="Q20" s="64"/>
      <c r="R20" s="300"/>
      <c r="S20" s="99"/>
      <c r="T20" s="100"/>
      <c r="U20" s="99"/>
      <c r="V20" s="101"/>
      <c r="W20" s="100"/>
      <c r="X20" s="100"/>
      <c r="Y20" s="99"/>
      <c r="Z20" s="101"/>
      <c r="AA20" s="297"/>
      <c r="AB20" s="61"/>
      <c r="AD20" s="65"/>
      <c r="AE20" s="64"/>
      <c r="AF20" s="300"/>
      <c r="AG20" s="99"/>
      <c r="AH20" s="100"/>
      <c r="AI20" s="99"/>
      <c r="AJ20" s="101"/>
      <c r="AK20" s="100"/>
      <c r="AL20" s="100"/>
      <c r="AM20" s="99"/>
      <c r="AN20" s="101"/>
      <c r="AO20" s="297"/>
      <c r="AP20" s="61"/>
      <c r="AR20" s="65"/>
      <c r="AS20" s="64"/>
      <c r="AT20" s="300"/>
      <c r="AU20" s="99"/>
      <c r="AV20" s="100"/>
      <c r="AW20" s="99"/>
      <c r="AX20" s="101"/>
      <c r="AY20" s="100"/>
      <c r="AZ20" s="100"/>
      <c r="BA20" s="99"/>
      <c r="BB20" s="101"/>
      <c r="BC20" s="297"/>
      <c r="BD20" s="61"/>
      <c r="BF20" s="65"/>
      <c r="BG20" s="64"/>
      <c r="BH20" s="300"/>
      <c r="BI20" s="99"/>
      <c r="BJ20" s="100"/>
      <c r="BK20" s="99"/>
      <c r="BL20" s="101"/>
      <c r="BM20" s="100"/>
      <c r="BN20" s="100"/>
      <c r="BO20" s="99"/>
      <c r="BP20" s="101"/>
      <c r="BQ20" s="297"/>
      <c r="BR20" s="61"/>
      <c r="BT20" s="65"/>
      <c r="BU20" s="64"/>
      <c r="BV20" s="300"/>
      <c r="BW20" s="99"/>
      <c r="BX20" s="100"/>
      <c r="BY20" s="99"/>
      <c r="BZ20" s="101"/>
      <c r="CA20" s="100"/>
      <c r="CB20" s="100"/>
      <c r="CC20" s="99"/>
      <c r="CD20" s="101"/>
      <c r="CE20" s="297"/>
      <c r="CF20" s="61"/>
    </row>
    <row r="21" spans="2:84" s="56" customFormat="1" ht="22.15" hidden="1" customHeight="1" x14ac:dyDescent="0.3">
      <c r="B21" s="65"/>
      <c r="C21" s="64"/>
      <c r="D21" s="300"/>
      <c r="E21" s="99"/>
      <c r="F21" s="100"/>
      <c r="G21" s="99"/>
      <c r="H21" s="101"/>
      <c r="I21" s="100"/>
      <c r="J21" s="100"/>
      <c r="K21" s="99"/>
      <c r="L21" s="101"/>
      <c r="M21" s="297"/>
      <c r="N21" s="61"/>
      <c r="P21" s="65"/>
      <c r="Q21" s="64"/>
      <c r="R21" s="300"/>
      <c r="S21" s="99"/>
      <c r="T21" s="100"/>
      <c r="U21" s="99"/>
      <c r="V21" s="101"/>
      <c r="W21" s="100"/>
      <c r="X21" s="100"/>
      <c r="Y21" s="99"/>
      <c r="Z21" s="101"/>
      <c r="AA21" s="297"/>
      <c r="AB21" s="61"/>
      <c r="AD21" s="65"/>
      <c r="AE21" s="64"/>
      <c r="AF21" s="300"/>
      <c r="AG21" s="99"/>
      <c r="AH21" s="100"/>
      <c r="AI21" s="99"/>
      <c r="AJ21" s="101"/>
      <c r="AK21" s="100"/>
      <c r="AL21" s="100"/>
      <c r="AM21" s="99"/>
      <c r="AN21" s="101"/>
      <c r="AO21" s="297"/>
      <c r="AP21" s="61"/>
      <c r="AR21" s="65"/>
      <c r="AS21" s="64"/>
      <c r="AT21" s="300"/>
      <c r="AU21" s="99"/>
      <c r="AV21" s="100"/>
      <c r="AW21" s="99"/>
      <c r="AX21" s="101"/>
      <c r="AY21" s="100"/>
      <c r="AZ21" s="100"/>
      <c r="BA21" s="99"/>
      <c r="BB21" s="101"/>
      <c r="BC21" s="297"/>
      <c r="BD21" s="61"/>
      <c r="BF21" s="65"/>
      <c r="BG21" s="64"/>
      <c r="BH21" s="300"/>
      <c r="BI21" s="99"/>
      <c r="BJ21" s="100"/>
      <c r="BK21" s="99"/>
      <c r="BL21" s="101"/>
      <c r="BM21" s="100"/>
      <c r="BN21" s="100"/>
      <c r="BO21" s="99"/>
      <c r="BP21" s="101"/>
      <c r="BQ21" s="297"/>
      <c r="BR21" s="61"/>
      <c r="BT21" s="65"/>
      <c r="BU21" s="64"/>
      <c r="BV21" s="300"/>
      <c r="BW21" s="99"/>
      <c r="BX21" s="100"/>
      <c r="BY21" s="99"/>
      <c r="BZ21" s="101"/>
      <c r="CA21" s="100"/>
      <c r="CB21" s="100"/>
      <c r="CC21" s="99"/>
      <c r="CD21" s="101"/>
      <c r="CE21" s="297"/>
      <c r="CF21" s="61"/>
    </row>
    <row r="22" spans="2:84" s="56" customFormat="1" ht="22.15" hidden="1" customHeight="1" x14ac:dyDescent="0.3">
      <c r="B22" s="65"/>
      <c r="C22" s="64"/>
      <c r="D22" s="300"/>
      <c r="E22" s="99"/>
      <c r="F22" s="100"/>
      <c r="G22" s="99"/>
      <c r="H22" s="101"/>
      <c r="I22" s="100"/>
      <c r="J22" s="100"/>
      <c r="K22" s="99"/>
      <c r="L22" s="101"/>
      <c r="M22" s="297"/>
      <c r="N22" s="61"/>
      <c r="P22" s="65"/>
      <c r="Q22" s="64"/>
      <c r="R22" s="300"/>
      <c r="S22" s="99"/>
      <c r="T22" s="100"/>
      <c r="U22" s="99"/>
      <c r="V22" s="101"/>
      <c r="W22" s="100"/>
      <c r="X22" s="100"/>
      <c r="Y22" s="99"/>
      <c r="Z22" s="101"/>
      <c r="AA22" s="297"/>
      <c r="AB22" s="61"/>
      <c r="AD22" s="65"/>
      <c r="AE22" s="64"/>
      <c r="AF22" s="300"/>
      <c r="AG22" s="99"/>
      <c r="AH22" s="100"/>
      <c r="AI22" s="99"/>
      <c r="AJ22" s="101"/>
      <c r="AK22" s="100"/>
      <c r="AL22" s="100"/>
      <c r="AM22" s="99"/>
      <c r="AN22" s="101"/>
      <c r="AO22" s="297"/>
      <c r="AP22" s="61"/>
      <c r="AR22" s="65"/>
      <c r="AS22" s="64"/>
      <c r="AT22" s="300"/>
      <c r="AU22" s="99"/>
      <c r="AV22" s="100"/>
      <c r="AW22" s="99"/>
      <c r="AX22" s="101"/>
      <c r="AY22" s="100"/>
      <c r="AZ22" s="100"/>
      <c r="BA22" s="99"/>
      <c r="BB22" s="101"/>
      <c r="BC22" s="297"/>
      <c r="BD22" s="61"/>
      <c r="BF22" s="65"/>
      <c r="BG22" s="64"/>
      <c r="BH22" s="300"/>
      <c r="BI22" s="99"/>
      <c r="BJ22" s="100"/>
      <c r="BK22" s="99"/>
      <c r="BL22" s="101"/>
      <c r="BM22" s="100"/>
      <c r="BN22" s="100"/>
      <c r="BO22" s="99"/>
      <c r="BP22" s="101"/>
      <c r="BQ22" s="297"/>
      <c r="BR22" s="61"/>
      <c r="BT22" s="65"/>
      <c r="BU22" s="64"/>
      <c r="BV22" s="300"/>
      <c r="BW22" s="99"/>
      <c r="BX22" s="100"/>
      <c r="BY22" s="99"/>
      <c r="BZ22" s="101"/>
      <c r="CA22" s="100"/>
      <c r="CB22" s="100"/>
      <c r="CC22" s="99"/>
      <c r="CD22" s="101"/>
      <c r="CE22" s="297"/>
      <c r="CF22" s="61"/>
    </row>
    <row r="23" spans="2:84" s="56" customFormat="1" ht="22.15" hidden="1" customHeight="1" thickBot="1" x14ac:dyDescent="0.35">
      <c r="B23" s="67"/>
      <c r="C23" s="68"/>
      <c r="D23" s="301"/>
      <c r="E23" s="102"/>
      <c r="F23" s="103"/>
      <c r="G23" s="102"/>
      <c r="H23" s="104"/>
      <c r="I23" s="103"/>
      <c r="J23" s="103"/>
      <c r="K23" s="102"/>
      <c r="L23" s="104"/>
      <c r="M23" s="298"/>
      <c r="N23" s="72"/>
      <c r="P23" s="67"/>
      <c r="Q23" s="68"/>
      <c r="R23" s="301"/>
      <c r="S23" s="102"/>
      <c r="T23" s="103"/>
      <c r="U23" s="102"/>
      <c r="V23" s="104"/>
      <c r="W23" s="103"/>
      <c r="X23" s="103"/>
      <c r="Y23" s="102"/>
      <c r="Z23" s="104"/>
      <c r="AA23" s="298"/>
      <c r="AB23" s="72"/>
      <c r="AD23" s="67"/>
      <c r="AE23" s="68"/>
      <c r="AF23" s="301"/>
      <c r="AG23" s="102"/>
      <c r="AH23" s="103"/>
      <c r="AI23" s="102"/>
      <c r="AJ23" s="104"/>
      <c r="AK23" s="103"/>
      <c r="AL23" s="103"/>
      <c r="AM23" s="102"/>
      <c r="AN23" s="104"/>
      <c r="AO23" s="298"/>
      <c r="AP23" s="72"/>
      <c r="AR23" s="67"/>
      <c r="AS23" s="68"/>
      <c r="AT23" s="301"/>
      <c r="AU23" s="102"/>
      <c r="AV23" s="103"/>
      <c r="AW23" s="102"/>
      <c r="AX23" s="104"/>
      <c r="AY23" s="103"/>
      <c r="AZ23" s="103"/>
      <c r="BA23" s="102"/>
      <c r="BB23" s="104"/>
      <c r="BC23" s="298"/>
      <c r="BD23" s="72"/>
      <c r="BF23" s="67"/>
      <c r="BG23" s="68"/>
      <c r="BH23" s="301"/>
      <c r="BI23" s="102"/>
      <c r="BJ23" s="103"/>
      <c r="BK23" s="102"/>
      <c r="BL23" s="104"/>
      <c r="BM23" s="103"/>
      <c r="BN23" s="103"/>
      <c r="BO23" s="102"/>
      <c r="BP23" s="104"/>
      <c r="BQ23" s="298"/>
      <c r="BR23" s="72"/>
      <c r="BT23" s="67"/>
      <c r="BU23" s="68"/>
      <c r="BV23" s="301"/>
      <c r="BW23" s="102"/>
      <c r="BX23" s="103"/>
      <c r="BY23" s="102"/>
      <c r="BZ23" s="104"/>
      <c r="CA23" s="103"/>
      <c r="CB23" s="103"/>
      <c r="CC23" s="102"/>
      <c r="CD23" s="104"/>
      <c r="CE23" s="298"/>
      <c r="CF23" s="61"/>
    </row>
    <row r="24" spans="2:84" s="111" customFormat="1" ht="22.15" customHeight="1" x14ac:dyDescent="0.3">
      <c r="B24" s="109">
        <v>9</v>
      </c>
      <c r="C24" s="290"/>
      <c r="D24" s="299" t="s">
        <v>54</v>
      </c>
      <c r="E24" s="294" t="s">
        <v>55</v>
      </c>
      <c r="F24" s="293"/>
      <c r="G24" s="294" t="s">
        <v>56</v>
      </c>
      <c r="H24" s="295"/>
      <c r="I24" s="293" t="s">
        <v>57</v>
      </c>
      <c r="J24" s="293"/>
      <c r="K24" s="294" t="s">
        <v>58</v>
      </c>
      <c r="L24" s="295"/>
      <c r="M24" s="296" t="s">
        <v>372</v>
      </c>
      <c r="N24" s="112"/>
      <c r="P24" s="109">
        <v>9</v>
      </c>
      <c r="Q24" s="290"/>
      <c r="R24" s="299" t="s">
        <v>54</v>
      </c>
      <c r="S24" s="294" t="s">
        <v>83</v>
      </c>
      <c r="T24" s="293"/>
      <c r="U24" s="294" t="s">
        <v>84</v>
      </c>
      <c r="V24" s="295"/>
      <c r="W24" s="293" t="s">
        <v>57</v>
      </c>
      <c r="X24" s="293"/>
      <c r="Y24" s="294" t="s">
        <v>85</v>
      </c>
      <c r="Z24" s="295"/>
      <c r="AA24" s="296" t="s">
        <v>76</v>
      </c>
      <c r="AB24" s="112"/>
      <c r="AD24" s="109">
        <v>9</v>
      </c>
      <c r="AE24" s="290"/>
      <c r="AF24" s="299" t="s">
        <v>67</v>
      </c>
      <c r="AG24" s="294" t="s">
        <v>101</v>
      </c>
      <c r="AH24" s="293"/>
      <c r="AI24" s="294" t="s">
        <v>102</v>
      </c>
      <c r="AJ24" s="295"/>
      <c r="AK24" s="293" t="s">
        <v>57</v>
      </c>
      <c r="AL24" s="293"/>
      <c r="AM24" s="294" t="s">
        <v>103</v>
      </c>
      <c r="AN24" s="295"/>
      <c r="AO24" s="296" t="s">
        <v>100</v>
      </c>
      <c r="AP24" s="112"/>
      <c r="AR24" s="109">
        <v>9</v>
      </c>
      <c r="AS24" s="290"/>
      <c r="AT24" s="299" t="s">
        <v>54</v>
      </c>
      <c r="AU24" s="294" t="s">
        <v>117</v>
      </c>
      <c r="AV24" s="293"/>
      <c r="AW24" s="294" t="s">
        <v>118</v>
      </c>
      <c r="AX24" s="295"/>
      <c r="AY24" s="293" t="s">
        <v>57</v>
      </c>
      <c r="AZ24" s="293"/>
      <c r="BA24" s="294" t="s">
        <v>119</v>
      </c>
      <c r="BB24" s="295"/>
      <c r="BC24" s="296" t="s">
        <v>373</v>
      </c>
      <c r="BD24" s="112"/>
      <c r="BF24" s="109">
        <v>9</v>
      </c>
      <c r="BG24" s="290"/>
      <c r="BH24" s="299" t="s">
        <v>72</v>
      </c>
      <c r="BI24" s="294" t="s">
        <v>129</v>
      </c>
      <c r="BJ24" s="293"/>
      <c r="BK24" s="294" t="s">
        <v>130</v>
      </c>
      <c r="BL24" s="295"/>
      <c r="BM24" s="293" t="s">
        <v>57</v>
      </c>
      <c r="BN24" s="293"/>
      <c r="BO24" s="294" t="s">
        <v>131</v>
      </c>
      <c r="BP24" s="295"/>
      <c r="BQ24" s="296" t="s">
        <v>374</v>
      </c>
      <c r="BR24" s="112"/>
      <c r="BT24" s="109"/>
      <c r="BU24" s="290"/>
      <c r="BV24" s="299"/>
      <c r="BW24" s="294"/>
      <c r="BX24" s="293"/>
      <c r="BY24" s="294"/>
      <c r="BZ24" s="295"/>
      <c r="CA24" s="293"/>
      <c r="CB24" s="293"/>
      <c r="CC24" s="294"/>
      <c r="CD24" s="295"/>
      <c r="CE24" s="296"/>
      <c r="CF24" s="113"/>
    </row>
    <row r="25" spans="2:84" s="56" customFormat="1" ht="22.15" customHeight="1" x14ac:dyDescent="0.3">
      <c r="B25" s="57" t="s">
        <v>6</v>
      </c>
      <c r="C25" s="291"/>
      <c r="D25" s="300"/>
      <c r="E25" s="99" t="s">
        <v>138</v>
      </c>
      <c r="F25" s="100">
        <v>110.3</v>
      </c>
      <c r="G25" s="99" t="s">
        <v>142</v>
      </c>
      <c r="H25" s="101">
        <v>63</v>
      </c>
      <c r="I25" s="100" t="s">
        <v>147</v>
      </c>
      <c r="J25" s="100">
        <v>85</v>
      </c>
      <c r="K25" s="99" t="s">
        <v>149</v>
      </c>
      <c r="L25" s="101">
        <v>30</v>
      </c>
      <c r="M25" s="297"/>
      <c r="N25" s="61"/>
      <c r="P25" s="57" t="s">
        <v>6</v>
      </c>
      <c r="Q25" s="291"/>
      <c r="R25" s="300"/>
      <c r="S25" s="99" t="s">
        <v>181</v>
      </c>
      <c r="T25" s="100">
        <v>45</v>
      </c>
      <c r="U25" s="99" t="s">
        <v>183</v>
      </c>
      <c r="V25" s="101">
        <v>31.5</v>
      </c>
      <c r="W25" s="100" t="s">
        <v>147</v>
      </c>
      <c r="X25" s="100">
        <v>85</v>
      </c>
      <c r="Y25" s="99" t="s">
        <v>167</v>
      </c>
      <c r="Z25" s="101">
        <v>30.3</v>
      </c>
      <c r="AA25" s="297"/>
      <c r="AB25" s="61"/>
      <c r="AD25" s="57" t="s">
        <v>6</v>
      </c>
      <c r="AE25" s="291"/>
      <c r="AF25" s="300"/>
      <c r="AG25" s="99" t="s">
        <v>176</v>
      </c>
      <c r="AH25" s="100">
        <v>84</v>
      </c>
      <c r="AI25" s="99" t="s">
        <v>205</v>
      </c>
      <c r="AJ25" s="101">
        <v>36.799999999999997</v>
      </c>
      <c r="AK25" s="100" t="s">
        <v>147</v>
      </c>
      <c r="AL25" s="100">
        <v>85</v>
      </c>
      <c r="AM25" s="99" t="s">
        <v>209</v>
      </c>
      <c r="AN25" s="101">
        <v>67.7</v>
      </c>
      <c r="AO25" s="297"/>
      <c r="AP25" s="61"/>
      <c r="AR25" s="57" t="s">
        <v>6</v>
      </c>
      <c r="AS25" s="291"/>
      <c r="AT25" s="300"/>
      <c r="AU25" s="99" t="s">
        <v>224</v>
      </c>
      <c r="AV25" s="100">
        <v>68.3</v>
      </c>
      <c r="AW25" s="99" t="s">
        <v>228</v>
      </c>
      <c r="AX25" s="101">
        <v>94.5</v>
      </c>
      <c r="AY25" s="100" t="s">
        <v>147</v>
      </c>
      <c r="AZ25" s="100">
        <v>85</v>
      </c>
      <c r="BA25" s="99" t="s">
        <v>167</v>
      </c>
      <c r="BB25" s="101">
        <v>35</v>
      </c>
      <c r="BC25" s="297"/>
      <c r="BD25" s="61"/>
      <c r="BF25" s="57" t="s">
        <v>6</v>
      </c>
      <c r="BG25" s="291"/>
      <c r="BH25" s="300"/>
      <c r="BI25" s="99" t="s">
        <v>224</v>
      </c>
      <c r="BJ25" s="100">
        <v>68.3</v>
      </c>
      <c r="BK25" s="99" t="s">
        <v>167</v>
      </c>
      <c r="BL25" s="101">
        <v>84</v>
      </c>
      <c r="BM25" s="100" t="s">
        <v>147</v>
      </c>
      <c r="BN25" s="100">
        <v>85</v>
      </c>
      <c r="BO25" s="99" t="s">
        <v>228</v>
      </c>
      <c r="BP25" s="101">
        <v>65.400000000000006</v>
      </c>
      <c r="BQ25" s="297"/>
      <c r="BR25" s="61"/>
      <c r="BT25" s="57" t="s">
        <v>6</v>
      </c>
      <c r="BU25" s="291"/>
      <c r="BV25" s="300"/>
      <c r="BW25" s="99"/>
      <c r="BX25" s="100"/>
      <c r="BY25" s="99"/>
      <c r="BZ25" s="101"/>
      <c r="CA25" s="100"/>
      <c r="CB25" s="100"/>
      <c r="CC25" s="99"/>
      <c r="CD25" s="101"/>
      <c r="CE25" s="297"/>
      <c r="CF25" s="61"/>
    </row>
    <row r="26" spans="2:84" s="56" customFormat="1" ht="22.15" customHeight="1" x14ac:dyDescent="0.3">
      <c r="B26" s="57">
        <v>1</v>
      </c>
      <c r="C26" s="291"/>
      <c r="D26" s="300"/>
      <c r="E26" s="99" t="s">
        <v>139</v>
      </c>
      <c r="F26" s="100">
        <v>1.6</v>
      </c>
      <c r="G26" s="99" t="s">
        <v>143</v>
      </c>
      <c r="H26" s="101">
        <v>15.8</v>
      </c>
      <c r="I26" s="100" t="s">
        <v>145</v>
      </c>
      <c r="J26" s="100">
        <v>2.8</v>
      </c>
      <c r="K26" s="99" t="s">
        <v>150</v>
      </c>
      <c r="L26" s="101">
        <v>0.7</v>
      </c>
      <c r="M26" s="297"/>
      <c r="N26" s="55"/>
      <c r="P26" s="57">
        <v>8</v>
      </c>
      <c r="Q26" s="291"/>
      <c r="R26" s="300"/>
      <c r="S26" s="99" t="s">
        <v>182</v>
      </c>
      <c r="T26" s="100">
        <v>1</v>
      </c>
      <c r="U26" s="99" t="s">
        <v>184</v>
      </c>
      <c r="V26" s="101">
        <v>21</v>
      </c>
      <c r="W26" s="100" t="s">
        <v>145</v>
      </c>
      <c r="X26" s="100">
        <v>2.8</v>
      </c>
      <c r="Y26" s="99" t="s">
        <v>153</v>
      </c>
      <c r="Z26" s="101">
        <v>7.8</v>
      </c>
      <c r="AA26" s="297"/>
      <c r="AB26" s="55"/>
      <c r="AD26" s="57">
        <v>15</v>
      </c>
      <c r="AE26" s="291"/>
      <c r="AF26" s="300"/>
      <c r="AG26" s="99" t="s">
        <v>203</v>
      </c>
      <c r="AH26" s="100">
        <v>0.8</v>
      </c>
      <c r="AI26" s="99" t="s">
        <v>156</v>
      </c>
      <c r="AJ26" s="101">
        <v>16.8</v>
      </c>
      <c r="AK26" s="100" t="s">
        <v>145</v>
      </c>
      <c r="AL26" s="100">
        <v>2.8</v>
      </c>
      <c r="AM26" s="99" t="s">
        <v>160</v>
      </c>
      <c r="AN26" s="101">
        <v>6.2</v>
      </c>
      <c r="AO26" s="297"/>
      <c r="AP26" s="55"/>
      <c r="AR26" s="57">
        <v>22</v>
      </c>
      <c r="AS26" s="291"/>
      <c r="AT26" s="300"/>
      <c r="AU26" s="99" t="s">
        <v>225</v>
      </c>
      <c r="AV26" s="100">
        <v>10.5</v>
      </c>
      <c r="AW26" s="99" t="s">
        <v>176</v>
      </c>
      <c r="AX26" s="101">
        <v>6.3</v>
      </c>
      <c r="AY26" s="100" t="s">
        <v>145</v>
      </c>
      <c r="AZ26" s="100">
        <v>2.8</v>
      </c>
      <c r="BA26" s="99" t="s">
        <v>229</v>
      </c>
      <c r="BB26" s="101">
        <v>9.1999999999999993</v>
      </c>
      <c r="BC26" s="297"/>
      <c r="BD26" s="55"/>
      <c r="BF26" s="57">
        <v>29</v>
      </c>
      <c r="BG26" s="291"/>
      <c r="BH26" s="300"/>
      <c r="BI26" s="99" t="s">
        <v>223</v>
      </c>
      <c r="BJ26" s="100">
        <v>18.899999999999999</v>
      </c>
      <c r="BK26" s="99" t="s">
        <v>166</v>
      </c>
      <c r="BL26" s="101">
        <v>8.4</v>
      </c>
      <c r="BM26" s="100" t="s">
        <v>145</v>
      </c>
      <c r="BN26" s="100">
        <v>2.8</v>
      </c>
      <c r="BO26" s="99" t="s">
        <v>160</v>
      </c>
      <c r="BP26" s="101">
        <v>6</v>
      </c>
      <c r="BQ26" s="297"/>
      <c r="BR26" s="55"/>
      <c r="BT26" s="57"/>
      <c r="BU26" s="291"/>
      <c r="BV26" s="300"/>
      <c r="BW26" s="99"/>
      <c r="BX26" s="100"/>
      <c r="BY26" s="99"/>
      <c r="BZ26" s="101"/>
      <c r="CA26" s="100"/>
      <c r="CB26" s="100"/>
      <c r="CC26" s="99"/>
      <c r="CD26" s="101"/>
      <c r="CE26" s="297"/>
      <c r="CF26" s="55"/>
    </row>
    <row r="27" spans="2:84" s="56" customFormat="1" ht="22.15" customHeight="1" x14ac:dyDescent="0.3">
      <c r="B27" s="57" t="s">
        <v>7</v>
      </c>
      <c r="C27" s="291"/>
      <c r="D27" s="300"/>
      <c r="E27" s="99" t="s">
        <v>140</v>
      </c>
      <c r="F27" s="100">
        <v>0.9</v>
      </c>
      <c r="G27" s="99" t="s">
        <v>144</v>
      </c>
      <c r="H27" s="101">
        <v>8.1</v>
      </c>
      <c r="I27" s="100" t="s">
        <v>148</v>
      </c>
      <c r="J27" s="100">
        <v>0.4</v>
      </c>
      <c r="K27" s="99"/>
      <c r="L27" s="101"/>
      <c r="M27" s="297"/>
      <c r="N27" s="61"/>
      <c r="P27" s="57" t="s">
        <v>7</v>
      </c>
      <c r="Q27" s="291"/>
      <c r="R27" s="300"/>
      <c r="S27" s="99"/>
      <c r="T27" s="100"/>
      <c r="U27" s="99" t="s">
        <v>185</v>
      </c>
      <c r="V27" s="101">
        <v>21</v>
      </c>
      <c r="W27" s="100" t="s">
        <v>148</v>
      </c>
      <c r="X27" s="100">
        <v>0.4</v>
      </c>
      <c r="Y27" s="99" t="s">
        <v>154</v>
      </c>
      <c r="Z27" s="101">
        <v>6</v>
      </c>
      <c r="AA27" s="297"/>
      <c r="AB27" s="61"/>
      <c r="AD27" s="57" t="s">
        <v>7</v>
      </c>
      <c r="AE27" s="291"/>
      <c r="AF27" s="300"/>
      <c r="AG27" s="99" t="s">
        <v>204</v>
      </c>
      <c r="AH27" s="100">
        <v>0.8</v>
      </c>
      <c r="AI27" s="99" t="s">
        <v>206</v>
      </c>
      <c r="AJ27" s="101">
        <v>7.4</v>
      </c>
      <c r="AK27" s="100" t="s">
        <v>148</v>
      </c>
      <c r="AL27" s="100">
        <v>0.4</v>
      </c>
      <c r="AM27" s="99"/>
      <c r="AN27" s="101"/>
      <c r="AO27" s="297"/>
      <c r="AP27" s="61"/>
      <c r="AR27" s="57" t="s">
        <v>7</v>
      </c>
      <c r="AS27" s="291"/>
      <c r="AT27" s="300"/>
      <c r="AU27" s="99" t="s">
        <v>226</v>
      </c>
      <c r="AV27" s="100">
        <v>5.3</v>
      </c>
      <c r="AW27" s="99" t="s">
        <v>180</v>
      </c>
      <c r="AX27" s="101">
        <v>4.2</v>
      </c>
      <c r="AY27" s="100" t="s">
        <v>148</v>
      </c>
      <c r="AZ27" s="100">
        <v>0.4</v>
      </c>
      <c r="BA27" s="99" t="s">
        <v>230</v>
      </c>
      <c r="BB27" s="101">
        <v>0.7</v>
      </c>
      <c r="BC27" s="297"/>
      <c r="BD27" s="61"/>
      <c r="BF27" s="57" t="s">
        <v>7</v>
      </c>
      <c r="BG27" s="291"/>
      <c r="BH27" s="300"/>
      <c r="BI27" s="99" t="s">
        <v>148</v>
      </c>
      <c r="BJ27" s="100">
        <v>0.5</v>
      </c>
      <c r="BK27" s="99" t="s">
        <v>145</v>
      </c>
      <c r="BL27" s="101">
        <v>1.5</v>
      </c>
      <c r="BM27" s="100" t="s">
        <v>148</v>
      </c>
      <c r="BN27" s="100">
        <v>0.4</v>
      </c>
      <c r="BO27" s="99"/>
      <c r="BP27" s="101"/>
      <c r="BQ27" s="297"/>
      <c r="BR27" s="61"/>
      <c r="BT27" s="57" t="s">
        <v>7</v>
      </c>
      <c r="BU27" s="291"/>
      <c r="BV27" s="300"/>
      <c r="BW27" s="99"/>
      <c r="BX27" s="100"/>
      <c r="BY27" s="99"/>
      <c r="BZ27" s="101"/>
      <c r="CA27" s="100"/>
      <c r="CB27" s="100"/>
      <c r="CC27" s="99"/>
      <c r="CD27" s="101"/>
      <c r="CE27" s="297"/>
      <c r="CF27" s="61"/>
    </row>
    <row r="28" spans="2:84" s="56" customFormat="1" ht="22.15" customHeight="1" x14ac:dyDescent="0.3">
      <c r="B28" s="288" t="s">
        <v>136</v>
      </c>
      <c r="C28" s="291"/>
      <c r="D28" s="300"/>
      <c r="E28" s="99" t="s">
        <v>141</v>
      </c>
      <c r="F28" s="100">
        <v>0.9</v>
      </c>
      <c r="G28" s="99" t="s">
        <v>145</v>
      </c>
      <c r="H28" s="101">
        <v>2.6</v>
      </c>
      <c r="I28" s="100"/>
      <c r="J28" s="100"/>
      <c r="K28" s="99"/>
      <c r="L28" s="101"/>
      <c r="M28" s="297"/>
      <c r="N28" s="55"/>
      <c r="P28" s="288" t="s">
        <v>136</v>
      </c>
      <c r="Q28" s="291"/>
      <c r="R28" s="300"/>
      <c r="S28" s="99"/>
      <c r="T28" s="100"/>
      <c r="U28" s="99" t="s">
        <v>163</v>
      </c>
      <c r="V28" s="101">
        <v>10.5</v>
      </c>
      <c r="W28" s="100"/>
      <c r="X28" s="100"/>
      <c r="Y28" s="99" t="s">
        <v>188</v>
      </c>
      <c r="Z28" s="101">
        <v>5.4</v>
      </c>
      <c r="AA28" s="297"/>
      <c r="AB28" s="55"/>
      <c r="AD28" s="288" t="s">
        <v>136</v>
      </c>
      <c r="AE28" s="291"/>
      <c r="AF28" s="300"/>
      <c r="AG28" s="99"/>
      <c r="AH28" s="100"/>
      <c r="AI28" s="99" t="s">
        <v>145</v>
      </c>
      <c r="AJ28" s="101">
        <v>5.3</v>
      </c>
      <c r="AK28" s="100"/>
      <c r="AL28" s="100"/>
      <c r="AM28" s="99"/>
      <c r="AN28" s="101"/>
      <c r="AO28" s="297"/>
      <c r="AP28" s="55"/>
      <c r="AR28" s="288" t="s">
        <v>136</v>
      </c>
      <c r="AS28" s="291"/>
      <c r="AT28" s="300"/>
      <c r="AU28" s="99" t="s">
        <v>206</v>
      </c>
      <c r="AV28" s="100">
        <v>5.3</v>
      </c>
      <c r="AW28" s="99" t="s">
        <v>145</v>
      </c>
      <c r="AX28" s="101">
        <v>2.6</v>
      </c>
      <c r="AY28" s="100"/>
      <c r="AZ28" s="100"/>
      <c r="BA28" s="99" t="s">
        <v>231</v>
      </c>
      <c r="BB28" s="101">
        <v>0.5</v>
      </c>
      <c r="BC28" s="297"/>
      <c r="BD28" s="55"/>
      <c r="BF28" s="288" t="s">
        <v>136</v>
      </c>
      <c r="BG28" s="291"/>
      <c r="BH28" s="300"/>
      <c r="BI28" s="99"/>
      <c r="BJ28" s="100"/>
      <c r="BK28" s="99"/>
      <c r="BL28" s="101"/>
      <c r="BM28" s="100"/>
      <c r="BN28" s="100"/>
      <c r="BO28" s="99"/>
      <c r="BP28" s="101"/>
      <c r="BQ28" s="297"/>
      <c r="BR28" s="55"/>
      <c r="BT28" s="288"/>
      <c r="BU28" s="291"/>
      <c r="BV28" s="300"/>
      <c r="BW28" s="99"/>
      <c r="BX28" s="100"/>
      <c r="BY28" s="99"/>
      <c r="BZ28" s="101"/>
      <c r="CA28" s="100"/>
      <c r="CB28" s="100"/>
      <c r="CC28" s="99"/>
      <c r="CD28" s="101"/>
      <c r="CE28" s="297"/>
      <c r="CF28" s="55"/>
    </row>
    <row r="29" spans="2:84" s="56" customFormat="1" ht="22.15" customHeight="1" x14ac:dyDescent="0.3">
      <c r="B29" s="288"/>
      <c r="C29" s="292"/>
      <c r="D29" s="300"/>
      <c r="E29" s="99"/>
      <c r="F29" s="100"/>
      <c r="G29" s="99" t="s">
        <v>146</v>
      </c>
      <c r="H29" s="101">
        <v>0.6</v>
      </c>
      <c r="I29" s="100"/>
      <c r="J29" s="100"/>
      <c r="K29" s="99"/>
      <c r="L29" s="101"/>
      <c r="M29" s="297"/>
      <c r="N29" s="61"/>
      <c r="P29" s="288"/>
      <c r="Q29" s="292"/>
      <c r="R29" s="300"/>
      <c r="S29" s="99"/>
      <c r="T29" s="100"/>
      <c r="U29" s="99" t="s">
        <v>145</v>
      </c>
      <c r="V29" s="101">
        <v>6.8</v>
      </c>
      <c r="W29" s="100"/>
      <c r="X29" s="100"/>
      <c r="Y29" s="99" t="s">
        <v>155</v>
      </c>
      <c r="Z29" s="101">
        <v>5</v>
      </c>
      <c r="AA29" s="297"/>
      <c r="AB29" s="61"/>
      <c r="AD29" s="288"/>
      <c r="AE29" s="292"/>
      <c r="AF29" s="300"/>
      <c r="AG29" s="99"/>
      <c r="AH29" s="100"/>
      <c r="AI29" s="99" t="s">
        <v>207</v>
      </c>
      <c r="AJ29" s="101">
        <v>2.1</v>
      </c>
      <c r="AK29" s="100"/>
      <c r="AL29" s="100"/>
      <c r="AM29" s="99"/>
      <c r="AN29" s="101"/>
      <c r="AO29" s="297"/>
      <c r="AP29" s="61"/>
      <c r="AR29" s="288"/>
      <c r="AS29" s="292"/>
      <c r="AT29" s="300"/>
      <c r="AU29" s="99" t="s">
        <v>227</v>
      </c>
      <c r="AV29" s="100">
        <v>4.2</v>
      </c>
      <c r="AW29" s="99" t="s">
        <v>148</v>
      </c>
      <c r="AX29" s="101">
        <v>0.4</v>
      </c>
      <c r="AY29" s="100"/>
      <c r="AZ29" s="100"/>
      <c r="BA29" s="99"/>
      <c r="BB29" s="101"/>
      <c r="BC29" s="297"/>
      <c r="BD29" s="61"/>
      <c r="BF29" s="288"/>
      <c r="BG29" s="292"/>
      <c r="BH29" s="300"/>
      <c r="BI29" s="99"/>
      <c r="BJ29" s="100"/>
      <c r="BK29" s="99"/>
      <c r="BL29" s="101"/>
      <c r="BM29" s="100"/>
      <c r="BN29" s="100"/>
      <c r="BO29" s="99"/>
      <c r="BP29" s="101"/>
      <c r="BQ29" s="297"/>
      <c r="BR29" s="61"/>
      <c r="BT29" s="288"/>
      <c r="BU29" s="292"/>
      <c r="BV29" s="300"/>
      <c r="BW29" s="99"/>
      <c r="BX29" s="100"/>
      <c r="BY29" s="99"/>
      <c r="BZ29" s="101"/>
      <c r="CA29" s="100"/>
      <c r="CB29" s="100"/>
      <c r="CC29" s="99"/>
      <c r="CD29" s="101"/>
      <c r="CE29" s="297"/>
      <c r="CF29" s="61"/>
    </row>
    <row r="30" spans="2:84" s="56" customFormat="1" ht="22.15" customHeight="1" x14ac:dyDescent="0.3">
      <c r="B30" s="289"/>
      <c r="C30" s="62"/>
      <c r="D30" s="300"/>
      <c r="E30" s="99"/>
      <c r="F30" s="100"/>
      <c r="G30" s="99"/>
      <c r="H30" s="101"/>
      <c r="I30" s="100"/>
      <c r="J30" s="100"/>
      <c r="K30" s="99"/>
      <c r="L30" s="101"/>
      <c r="M30" s="297"/>
      <c r="N30" s="55"/>
      <c r="P30" s="289"/>
      <c r="Q30" s="62"/>
      <c r="R30" s="300"/>
      <c r="S30" s="99"/>
      <c r="T30" s="100"/>
      <c r="U30" s="99" t="s">
        <v>176</v>
      </c>
      <c r="V30" s="101">
        <v>6.3</v>
      </c>
      <c r="W30" s="100"/>
      <c r="X30" s="100"/>
      <c r="Y30" s="99" t="s">
        <v>145</v>
      </c>
      <c r="Z30" s="101">
        <v>3</v>
      </c>
      <c r="AA30" s="297"/>
      <c r="AB30" s="55"/>
      <c r="AD30" s="289"/>
      <c r="AE30" s="62"/>
      <c r="AF30" s="300"/>
      <c r="AG30" s="99"/>
      <c r="AH30" s="100"/>
      <c r="AI30" s="99" t="s">
        <v>208</v>
      </c>
      <c r="AJ30" s="101">
        <v>2.1</v>
      </c>
      <c r="AK30" s="100"/>
      <c r="AL30" s="100"/>
      <c r="AM30" s="99"/>
      <c r="AN30" s="101"/>
      <c r="AO30" s="297"/>
      <c r="AP30" s="55"/>
      <c r="AR30" s="289"/>
      <c r="AS30" s="62"/>
      <c r="AT30" s="300"/>
      <c r="AU30" s="99"/>
      <c r="AV30" s="100"/>
      <c r="AW30" s="99"/>
      <c r="AX30" s="101"/>
      <c r="AY30" s="100"/>
      <c r="AZ30" s="100"/>
      <c r="BA30" s="99"/>
      <c r="BB30" s="101"/>
      <c r="BC30" s="297"/>
      <c r="BD30" s="55"/>
      <c r="BF30" s="289"/>
      <c r="BG30" s="62"/>
      <c r="BH30" s="300"/>
      <c r="BI30" s="99"/>
      <c r="BJ30" s="100"/>
      <c r="BK30" s="99"/>
      <c r="BL30" s="101"/>
      <c r="BM30" s="100"/>
      <c r="BN30" s="100"/>
      <c r="BO30" s="99"/>
      <c r="BP30" s="101"/>
      <c r="BQ30" s="297"/>
      <c r="BR30" s="55"/>
      <c r="BT30" s="289"/>
      <c r="BU30" s="62"/>
      <c r="BV30" s="300"/>
      <c r="BW30" s="99"/>
      <c r="BX30" s="100"/>
      <c r="BY30" s="99"/>
      <c r="BZ30" s="101"/>
      <c r="CA30" s="100"/>
      <c r="CB30" s="100"/>
      <c r="CC30" s="99"/>
      <c r="CD30" s="101"/>
      <c r="CE30" s="297"/>
      <c r="CF30" s="55"/>
    </row>
    <row r="31" spans="2:84" s="56" customFormat="1" ht="22.15" customHeight="1" x14ac:dyDescent="0.3">
      <c r="B31" s="63" t="s">
        <v>137</v>
      </c>
      <c r="C31" s="64"/>
      <c r="D31" s="300"/>
      <c r="E31" s="99"/>
      <c r="F31" s="100"/>
      <c r="G31" s="99"/>
      <c r="H31" s="101"/>
      <c r="I31" s="100"/>
      <c r="J31" s="100"/>
      <c r="K31" s="199" t="s">
        <v>368</v>
      </c>
      <c r="L31" s="101"/>
      <c r="M31" s="297"/>
      <c r="N31" s="61"/>
      <c r="P31" s="63" t="s">
        <v>137</v>
      </c>
      <c r="Q31" s="64"/>
      <c r="R31" s="300"/>
      <c r="S31" s="199" t="s">
        <v>369</v>
      </c>
      <c r="T31" s="100"/>
      <c r="U31" s="99" t="s">
        <v>186</v>
      </c>
      <c r="V31" s="101">
        <v>0.6</v>
      </c>
      <c r="W31" s="100"/>
      <c r="X31" s="100"/>
      <c r="Y31" s="99" t="s">
        <v>146</v>
      </c>
      <c r="Z31" s="101">
        <v>0.7</v>
      </c>
      <c r="AA31" s="297"/>
      <c r="AB31" s="61"/>
      <c r="AD31" s="63" t="s">
        <v>137</v>
      </c>
      <c r="AE31" s="64"/>
      <c r="AF31" s="300"/>
      <c r="AG31" s="99"/>
      <c r="AH31" s="100"/>
      <c r="AI31" s="99"/>
      <c r="AJ31" s="101"/>
      <c r="AK31" s="100"/>
      <c r="AL31" s="100"/>
      <c r="AM31" s="99"/>
      <c r="AN31" s="101"/>
      <c r="AO31" s="297"/>
      <c r="AP31" s="61"/>
      <c r="AR31" s="63" t="s">
        <v>137</v>
      </c>
      <c r="AS31" s="64"/>
      <c r="AT31" s="300"/>
      <c r="AU31" s="99"/>
      <c r="AV31" s="100"/>
      <c r="AW31" s="99"/>
      <c r="AX31" s="101"/>
      <c r="AY31" s="100"/>
      <c r="AZ31" s="100"/>
      <c r="BA31" s="99"/>
      <c r="BB31" s="101"/>
      <c r="BC31" s="297"/>
      <c r="BD31" s="61"/>
      <c r="BF31" s="63" t="s">
        <v>137</v>
      </c>
      <c r="BG31" s="64"/>
      <c r="BH31" s="300"/>
      <c r="BI31" s="99"/>
      <c r="BJ31" s="100"/>
      <c r="BK31" s="99"/>
      <c r="BL31" s="101"/>
      <c r="BM31" s="100"/>
      <c r="BN31" s="100"/>
      <c r="BO31" s="99"/>
      <c r="BP31" s="101"/>
      <c r="BQ31" s="297"/>
      <c r="BR31" s="61"/>
      <c r="BT31" s="63"/>
      <c r="BU31" s="64"/>
      <c r="BV31" s="300"/>
      <c r="BW31" s="99"/>
      <c r="BX31" s="100"/>
      <c r="BY31" s="99"/>
      <c r="BZ31" s="101"/>
      <c r="CA31" s="100"/>
      <c r="CB31" s="100"/>
      <c r="CC31" s="99"/>
      <c r="CD31" s="101"/>
      <c r="CE31" s="297"/>
      <c r="CF31" s="61"/>
    </row>
    <row r="32" spans="2:84" s="56" customFormat="1" ht="22.15" customHeight="1" thickBot="1" x14ac:dyDescent="0.35">
      <c r="B32" s="65">
        <v>297</v>
      </c>
      <c r="C32" s="64"/>
      <c r="D32" s="300"/>
      <c r="E32" s="99"/>
      <c r="F32" s="100"/>
      <c r="G32" s="99"/>
      <c r="H32" s="101"/>
      <c r="I32" s="100"/>
      <c r="J32" s="100"/>
      <c r="K32" s="99"/>
      <c r="L32" s="101"/>
      <c r="M32" s="297"/>
      <c r="N32" s="61"/>
      <c r="P32" s="65">
        <v>297</v>
      </c>
      <c r="Q32" s="64"/>
      <c r="R32" s="300"/>
      <c r="S32" s="99"/>
      <c r="T32" s="100"/>
      <c r="U32" s="99" t="s">
        <v>187</v>
      </c>
      <c r="V32" s="101">
        <v>0.1</v>
      </c>
      <c r="W32" s="100"/>
      <c r="X32" s="100"/>
      <c r="Y32" s="99"/>
      <c r="Z32" s="101"/>
      <c r="AA32" s="297"/>
      <c r="AB32" s="61"/>
      <c r="AD32" s="65">
        <v>297</v>
      </c>
      <c r="AE32" s="64"/>
      <c r="AF32" s="300"/>
      <c r="AG32" s="99"/>
      <c r="AH32" s="100"/>
      <c r="AI32" s="99"/>
      <c r="AJ32" s="101"/>
      <c r="AK32" s="100"/>
      <c r="AL32" s="100"/>
      <c r="AM32" s="99"/>
      <c r="AN32" s="101"/>
      <c r="AO32" s="297"/>
      <c r="AP32" s="61"/>
      <c r="AR32" s="65">
        <v>297</v>
      </c>
      <c r="AS32" s="64"/>
      <c r="AT32" s="300"/>
      <c r="AU32" s="99"/>
      <c r="AV32" s="100"/>
      <c r="AW32" s="99"/>
      <c r="AX32" s="101"/>
      <c r="AY32" s="100"/>
      <c r="AZ32" s="100"/>
      <c r="BA32" s="99"/>
      <c r="BB32" s="101"/>
      <c r="BC32" s="297"/>
      <c r="BD32" s="61"/>
      <c r="BF32" s="65">
        <v>609</v>
      </c>
      <c r="BG32" s="64"/>
      <c r="BH32" s="300"/>
      <c r="BI32" s="99"/>
      <c r="BJ32" s="100"/>
      <c r="BK32" s="99"/>
      <c r="BL32" s="101"/>
      <c r="BM32" s="100"/>
      <c r="BN32" s="100"/>
      <c r="BO32" s="99"/>
      <c r="BP32" s="101"/>
      <c r="BQ32" s="297"/>
      <c r="BR32" s="61"/>
      <c r="BT32" s="65"/>
      <c r="BU32" s="64"/>
      <c r="BV32" s="300"/>
      <c r="BW32" s="99"/>
      <c r="BX32" s="100"/>
      <c r="BY32" s="99"/>
      <c r="BZ32" s="101"/>
      <c r="CA32" s="100"/>
      <c r="CB32" s="100"/>
      <c r="CC32" s="99"/>
      <c r="CD32" s="101"/>
      <c r="CE32" s="297"/>
      <c r="CF32" s="61"/>
    </row>
    <row r="33" spans="2:84" s="56" customFormat="1" ht="22.15" hidden="1" customHeight="1" thickBot="1" x14ac:dyDescent="0.35">
      <c r="B33" s="65"/>
      <c r="C33" s="64"/>
      <c r="D33" s="300"/>
      <c r="E33" s="99"/>
      <c r="F33" s="100"/>
      <c r="G33" s="99"/>
      <c r="H33" s="101"/>
      <c r="I33" s="100"/>
      <c r="J33" s="100"/>
      <c r="K33" s="99"/>
      <c r="L33" s="101"/>
      <c r="M33" s="297"/>
      <c r="N33" s="66"/>
      <c r="P33" s="65"/>
      <c r="Q33" s="64"/>
      <c r="R33" s="300"/>
      <c r="S33" s="99"/>
      <c r="T33" s="100"/>
      <c r="U33" s="99"/>
      <c r="V33" s="101"/>
      <c r="W33" s="100"/>
      <c r="X33" s="100"/>
      <c r="Y33" s="99"/>
      <c r="Z33" s="101"/>
      <c r="AA33" s="297"/>
      <c r="AB33" s="66"/>
      <c r="AD33" s="65"/>
      <c r="AE33" s="64"/>
      <c r="AF33" s="300"/>
      <c r="AG33" s="99"/>
      <c r="AH33" s="100"/>
      <c r="AI33" s="99"/>
      <c r="AJ33" s="101"/>
      <c r="AK33" s="100"/>
      <c r="AL33" s="100"/>
      <c r="AM33" s="99"/>
      <c r="AN33" s="101"/>
      <c r="AO33" s="297"/>
      <c r="AP33" s="66"/>
      <c r="AR33" s="65"/>
      <c r="AS33" s="64"/>
      <c r="AT33" s="300"/>
      <c r="AU33" s="99"/>
      <c r="AV33" s="100"/>
      <c r="AW33" s="99"/>
      <c r="AX33" s="101"/>
      <c r="AY33" s="100"/>
      <c r="AZ33" s="100"/>
      <c r="BA33" s="99"/>
      <c r="BB33" s="101"/>
      <c r="BC33" s="297"/>
      <c r="BD33" s="66"/>
      <c r="BF33" s="65"/>
      <c r="BG33" s="64"/>
      <c r="BH33" s="300"/>
      <c r="BI33" s="99"/>
      <c r="BJ33" s="100"/>
      <c r="BK33" s="99"/>
      <c r="BL33" s="101"/>
      <c r="BM33" s="100"/>
      <c r="BN33" s="100"/>
      <c r="BO33" s="99"/>
      <c r="BP33" s="101"/>
      <c r="BQ33" s="297"/>
      <c r="BR33" s="66"/>
      <c r="BT33" s="65"/>
      <c r="BU33" s="64"/>
      <c r="BV33" s="300"/>
      <c r="BW33" s="99"/>
      <c r="BX33" s="100"/>
      <c r="BY33" s="99"/>
      <c r="BZ33" s="101"/>
      <c r="CA33" s="100"/>
      <c r="CB33" s="100"/>
      <c r="CC33" s="99"/>
      <c r="CD33" s="101"/>
      <c r="CE33" s="297"/>
      <c r="CF33" s="61"/>
    </row>
    <row r="34" spans="2:84" s="56" customFormat="1" ht="22.15" hidden="1" customHeight="1" x14ac:dyDescent="0.3">
      <c r="B34" s="65"/>
      <c r="C34" s="64"/>
      <c r="D34" s="300"/>
      <c r="E34" s="99"/>
      <c r="F34" s="100"/>
      <c r="G34" s="99"/>
      <c r="H34" s="101"/>
      <c r="I34" s="100"/>
      <c r="J34" s="100"/>
      <c r="K34" s="99"/>
      <c r="L34" s="101"/>
      <c r="M34" s="297"/>
      <c r="N34" s="61"/>
      <c r="P34" s="65"/>
      <c r="Q34" s="64"/>
      <c r="R34" s="300"/>
      <c r="S34" s="99"/>
      <c r="T34" s="100"/>
      <c r="U34" s="99"/>
      <c r="V34" s="101"/>
      <c r="W34" s="100"/>
      <c r="X34" s="100"/>
      <c r="Y34" s="99"/>
      <c r="Z34" s="101"/>
      <c r="AA34" s="297"/>
      <c r="AB34" s="61"/>
      <c r="AD34" s="65"/>
      <c r="AE34" s="64"/>
      <c r="AF34" s="300"/>
      <c r="AG34" s="99"/>
      <c r="AH34" s="100"/>
      <c r="AI34" s="99"/>
      <c r="AJ34" s="101"/>
      <c r="AK34" s="100"/>
      <c r="AL34" s="100"/>
      <c r="AM34" s="99"/>
      <c r="AN34" s="101"/>
      <c r="AO34" s="297"/>
      <c r="AP34" s="61"/>
      <c r="AR34" s="65"/>
      <c r="AS34" s="64"/>
      <c r="AT34" s="300"/>
      <c r="AU34" s="99"/>
      <c r="AV34" s="100"/>
      <c r="AW34" s="99"/>
      <c r="AX34" s="101"/>
      <c r="AY34" s="100"/>
      <c r="AZ34" s="100"/>
      <c r="BA34" s="99"/>
      <c r="BB34" s="101"/>
      <c r="BC34" s="297"/>
      <c r="BD34" s="61"/>
      <c r="BF34" s="65"/>
      <c r="BG34" s="64"/>
      <c r="BH34" s="300"/>
      <c r="BI34" s="99"/>
      <c r="BJ34" s="100"/>
      <c r="BK34" s="99"/>
      <c r="BL34" s="101"/>
      <c r="BM34" s="100"/>
      <c r="BN34" s="100"/>
      <c r="BO34" s="99"/>
      <c r="BP34" s="101"/>
      <c r="BQ34" s="297"/>
      <c r="BR34" s="61"/>
      <c r="BT34" s="65"/>
      <c r="BU34" s="64"/>
      <c r="BV34" s="300"/>
      <c r="BW34" s="99"/>
      <c r="BX34" s="100"/>
      <c r="BY34" s="99"/>
      <c r="BZ34" s="101"/>
      <c r="CA34" s="100"/>
      <c r="CB34" s="100"/>
      <c r="CC34" s="99"/>
      <c r="CD34" s="101"/>
      <c r="CE34" s="297"/>
      <c r="CF34" s="61"/>
    </row>
    <row r="35" spans="2:84" s="56" customFormat="1" ht="22.15" hidden="1" customHeight="1" x14ac:dyDescent="0.3">
      <c r="B35" s="65"/>
      <c r="C35" s="64"/>
      <c r="D35" s="300"/>
      <c r="E35" s="99"/>
      <c r="F35" s="100"/>
      <c r="G35" s="99"/>
      <c r="H35" s="101"/>
      <c r="I35" s="100"/>
      <c r="J35" s="100"/>
      <c r="K35" s="99"/>
      <c r="L35" s="101"/>
      <c r="M35" s="297"/>
      <c r="N35" s="61"/>
      <c r="P35" s="65"/>
      <c r="Q35" s="64"/>
      <c r="R35" s="300"/>
      <c r="S35" s="99"/>
      <c r="T35" s="100"/>
      <c r="U35" s="99"/>
      <c r="V35" s="101"/>
      <c r="W35" s="100"/>
      <c r="X35" s="100"/>
      <c r="Y35" s="99"/>
      <c r="Z35" s="101"/>
      <c r="AA35" s="297"/>
      <c r="AB35" s="61"/>
      <c r="AD35" s="65"/>
      <c r="AE35" s="64"/>
      <c r="AF35" s="300"/>
      <c r="AG35" s="99"/>
      <c r="AH35" s="100"/>
      <c r="AI35" s="99"/>
      <c r="AJ35" s="101"/>
      <c r="AK35" s="100"/>
      <c r="AL35" s="100"/>
      <c r="AM35" s="99"/>
      <c r="AN35" s="101"/>
      <c r="AO35" s="297"/>
      <c r="AP35" s="61"/>
      <c r="AR35" s="65"/>
      <c r="AS35" s="64"/>
      <c r="AT35" s="300"/>
      <c r="AU35" s="99"/>
      <c r="AV35" s="100"/>
      <c r="AW35" s="99"/>
      <c r="AX35" s="101"/>
      <c r="AY35" s="100"/>
      <c r="AZ35" s="100"/>
      <c r="BA35" s="99"/>
      <c r="BB35" s="101"/>
      <c r="BC35" s="297"/>
      <c r="BD35" s="61"/>
      <c r="BF35" s="65"/>
      <c r="BG35" s="64"/>
      <c r="BH35" s="300"/>
      <c r="BI35" s="99"/>
      <c r="BJ35" s="100"/>
      <c r="BK35" s="99"/>
      <c r="BL35" s="101"/>
      <c r="BM35" s="100"/>
      <c r="BN35" s="100"/>
      <c r="BO35" s="99"/>
      <c r="BP35" s="101"/>
      <c r="BQ35" s="297"/>
      <c r="BR35" s="61"/>
      <c r="BT35" s="65"/>
      <c r="BU35" s="64"/>
      <c r="BV35" s="300"/>
      <c r="BW35" s="99"/>
      <c r="BX35" s="100"/>
      <c r="BY35" s="99"/>
      <c r="BZ35" s="101"/>
      <c r="CA35" s="100"/>
      <c r="CB35" s="100"/>
      <c r="CC35" s="99"/>
      <c r="CD35" s="101"/>
      <c r="CE35" s="297"/>
      <c r="CF35" s="61"/>
    </row>
    <row r="36" spans="2:84" s="56" customFormat="1" ht="22.15" hidden="1" customHeight="1" x14ac:dyDescent="0.3">
      <c r="B36" s="65"/>
      <c r="C36" s="64"/>
      <c r="D36" s="300"/>
      <c r="E36" s="99"/>
      <c r="F36" s="100"/>
      <c r="G36" s="99"/>
      <c r="H36" s="101"/>
      <c r="I36" s="100"/>
      <c r="J36" s="100"/>
      <c r="K36" s="99"/>
      <c r="L36" s="101"/>
      <c r="M36" s="297"/>
      <c r="N36" s="61"/>
      <c r="P36" s="65"/>
      <c r="Q36" s="64"/>
      <c r="R36" s="300"/>
      <c r="S36" s="99"/>
      <c r="T36" s="100"/>
      <c r="U36" s="99"/>
      <c r="V36" s="101"/>
      <c r="W36" s="100"/>
      <c r="X36" s="100"/>
      <c r="Y36" s="99"/>
      <c r="Z36" s="101"/>
      <c r="AA36" s="297"/>
      <c r="AB36" s="61"/>
      <c r="AD36" s="65"/>
      <c r="AE36" s="64"/>
      <c r="AF36" s="300"/>
      <c r="AG36" s="99"/>
      <c r="AH36" s="100"/>
      <c r="AI36" s="99"/>
      <c r="AJ36" s="101"/>
      <c r="AK36" s="100"/>
      <c r="AL36" s="100"/>
      <c r="AM36" s="99"/>
      <c r="AN36" s="101"/>
      <c r="AO36" s="297"/>
      <c r="AP36" s="61"/>
      <c r="AR36" s="65"/>
      <c r="AS36" s="64"/>
      <c r="AT36" s="300"/>
      <c r="AU36" s="99"/>
      <c r="AV36" s="100"/>
      <c r="AW36" s="99"/>
      <c r="AX36" s="101"/>
      <c r="AY36" s="100"/>
      <c r="AZ36" s="100"/>
      <c r="BA36" s="99"/>
      <c r="BB36" s="101"/>
      <c r="BC36" s="297"/>
      <c r="BD36" s="61"/>
      <c r="BF36" s="65"/>
      <c r="BG36" s="64"/>
      <c r="BH36" s="300"/>
      <c r="BI36" s="99"/>
      <c r="BJ36" s="100"/>
      <c r="BK36" s="99"/>
      <c r="BL36" s="101"/>
      <c r="BM36" s="100"/>
      <c r="BN36" s="100"/>
      <c r="BO36" s="99"/>
      <c r="BP36" s="101"/>
      <c r="BQ36" s="297"/>
      <c r="BR36" s="61"/>
      <c r="BT36" s="65"/>
      <c r="BU36" s="64"/>
      <c r="BV36" s="300"/>
      <c r="BW36" s="99"/>
      <c r="BX36" s="100"/>
      <c r="BY36" s="99"/>
      <c r="BZ36" s="101"/>
      <c r="CA36" s="100"/>
      <c r="CB36" s="100"/>
      <c r="CC36" s="99"/>
      <c r="CD36" s="101"/>
      <c r="CE36" s="297"/>
      <c r="CF36" s="61"/>
    </row>
    <row r="37" spans="2:84" s="56" customFormat="1" ht="22.15" hidden="1" customHeight="1" x14ac:dyDescent="0.3">
      <c r="B37" s="65"/>
      <c r="C37" s="64"/>
      <c r="D37" s="300"/>
      <c r="E37" s="99"/>
      <c r="F37" s="100"/>
      <c r="G37" s="99"/>
      <c r="H37" s="101"/>
      <c r="I37" s="100"/>
      <c r="J37" s="100"/>
      <c r="K37" s="99"/>
      <c r="L37" s="101"/>
      <c r="M37" s="297"/>
      <c r="N37" s="61"/>
      <c r="P37" s="65"/>
      <c r="Q37" s="64"/>
      <c r="R37" s="300"/>
      <c r="S37" s="99"/>
      <c r="T37" s="100"/>
      <c r="U37" s="99"/>
      <c r="V37" s="101"/>
      <c r="W37" s="100"/>
      <c r="X37" s="100"/>
      <c r="Y37" s="99"/>
      <c r="Z37" s="101"/>
      <c r="AA37" s="297"/>
      <c r="AB37" s="61"/>
      <c r="AD37" s="65"/>
      <c r="AE37" s="64"/>
      <c r="AF37" s="300"/>
      <c r="AG37" s="99"/>
      <c r="AH37" s="100"/>
      <c r="AI37" s="99"/>
      <c r="AJ37" s="101"/>
      <c r="AK37" s="100"/>
      <c r="AL37" s="100"/>
      <c r="AM37" s="99"/>
      <c r="AN37" s="101"/>
      <c r="AO37" s="297"/>
      <c r="AP37" s="61"/>
      <c r="AR37" s="65"/>
      <c r="AS37" s="64"/>
      <c r="AT37" s="300"/>
      <c r="AU37" s="99"/>
      <c r="AV37" s="100"/>
      <c r="AW37" s="99"/>
      <c r="AX37" s="101"/>
      <c r="AY37" s="100"/>
      <c r="AZ37" s="100"/>
      <c r="BA37" s="99"/>
      <c r="BB37" s="101"/>
      <c r="BC37" s="297"/>
      <c r="BD37" s="61"/>
      <c r="BF37" s="65"/>
      <c r="BG37" s="64"/>
      <c r="BH37" s="300"/>
      <c r="BI37" s="99"/>
      <c r="BJ37" s="100"/>
      <c r="BK37" s="99"/>
      <c r="BL37" s="101"/>
      <c r="BM37" s="100"/>
      <c r="BN37" s="100"/>
      <c r="BO37" s="99"/>
      <c r="BP37" s="101"/>
      <c r="BQ37" s="297"/>
      <c r="BR37" s="61"/>
      <c r="BT37" s="65"/>
      <c r="BU37" s="64"/>
      <c r="BV37" s="300"/>
      <c r="BW37" s="99"/>
      <c r="BX37" s="100"/>
      <c r="BY37" s="99"/>
      <c r="BZ37" s="101"/>
      <c r="CA37" s="100"/>
      <c r="CB37" s="100"/>
      <c r="CC37" s="99"/>
      <c r="CD37" s="101"/>
      <c r="CE37" s="297"/>
      <c r="CF37" s="61"/>
    </row>
    <row r="38" spans="2:84" s="56" customFormat="1" ht="22.15" hidden="1" customHeight="1" x14ac:dyDescent="0.3">
      <c r="B38" s="65"/>
      <c r="C38" s="64"/>
      <c r="D38" s="300"/>
      <c r="E38" s="99"/>
      <c r="F38" s="100"/>
      <c r="G38" s="99"/>
      <c r="H38" s="101"/>
      <c r="I38" s="100"/>
      <c r="J38" s="100"/>
      <c r="K38" s="99"/>
      <c r="L38" s="101"/>
      <c r="M38" s="297"/>
      <c r="N38" s="61"/>
      <c r="P38" s="65"/>
      <c r="Q38" s="64"/>
      <c r="R38" s="300"/>
      <c r="S38" s="99"/>
      <c r="T38" s="100"/>
      <c r="U38" s="99"/>
      <c r="V38" s="101"/>
      <c r="W38" s="100"/>
      <c r="X38" s="100"/>
      <c r="Y38" s="99"/>
      <c r="Z38" s="101"/>
      <c r="AA38" s="297"/>
      <c r="AB38" s="61"/>
      <c r="AD38" s="65"/>
      <c r="AE38" s="64"/>
      <c r="AF38" s="300"/>
      <c r="AG38" s="99"/>
      <c r="AH38" s="100"/>
      <c r="AI38" s="99"/>
      <c r="AJ38" s="101"/>
      <c r="AK38" s="100"/>
      <c r="AL38" s="100"/>
      <c r="AM38" s="99"/>
      <c r="AN38" s="101"/>
      <c r="AO38" s="297"/>
      <c r="AP38" s="61"/>
      <c r="AR38" s="65"/>
      <c r="AS38" s="64"/>
      <c r="AT38" s="300"/>
      <c r="AU38" s="99"/>
      <c r="AV38" s="100"/>
      <c r="AW38" s="99"/>
      <c r="AX38" s="101"/>
      <c r="AY38" s="100"/>
      <c r="AZ38" s="100"/>
      <c r="BA38" s="99"/>
      <c r="BB38" s="101"/>
      <c r="BC38" s="297"/>
      <c r="BD38" s="61"/>
      <c r="BF38" s="65"/>
      <c r="BG38" s="64"/>
      <c r="BH38" s="300"/>
      <c r="BI38" s="99"/>
      <c r="BJ38" s="100"/>
      <c r="BK38" s="99"/>
      <c r="BL38" s="101"/>
      <c r="BM38" s="100"/>
      <c r="BN38" s="100"/>
      <c r="BO38" s="99"/>
      <c r="BP38" s="101"/>
      <c r="BQ38" s="297"/>
      <c r="BR38" s="61"/>
      <c r="BT38" s="65"/>
      <c r="BU38" s="64"/>
      <c r="BV38" s="300"/>
      <c r="BW38" s="99"/>
      <c r="BX38" s="100"/>
      <c r="BY38" s="99"/>
      <c r="BZ38" s="101"/>
      <c r="CA38" s="100"/>
      <c r="CB38" s="100"/>
      <c r="CC38" s="99"/>
      <c r="CD38" s="101"/>
      <c r="CE38" s="297"/>
      <c r="CF38" s="61"/>
    </row>
    <row r="39" spans="2:84" s="56" customFormat="1" ht="22.15" hidden="1" customHeight="1" x14ac:dyDescent="0.3">
      <c r="B39" s="65"/>
      <c r="C39" s="64"/>
      <c r="D39" s="300"/>
      <c r="E39" s="99"/>
      <c r="F39" s="100"/>
      <c r="G39" s="99"/>
      <c r="H39" s="101"/>
      <c r="I39" s="100"/>
      <c r="J39" s="100"/>
      <c r="K39" s="99"/>
      <c r="L39" s="101"/>
      <c r="M39" s="297"/>
      <c r="N39" s="61"/>
      <c r="P39" s="65"/>
      <c r="Q39" s="64"/>
      <c r="R39" s="300"/>
      <c r="S39" s="99"/>
      <c r="T39" s="100"/>
      <c r="U39" s="99"/>
      <c r="V39" s="101"/>
      <c r="W39" s="100"/>
      <c r="X39" s="100"/>
      <c r="Y39" s="99"/>
      <c r="Z39" s="101"/>
      <c r="AA39" s="297"/>
      <c r="AB39" s="61"/>
      <c r="AD39" s="65"/>
      <c r="AE39" s="64"/>
      <c r="AF39" s="300"/>
      <c r="AG39" s="99"/>
      <c r="AH39" s="100"/>
      <c r="AI39" s="99"/>
      <c r="AJ39" s="101"/>
      <c r="AK39" s="100"/>
      <c r="AL39" s="100"/>
      <c r="AM39" s="99"/>
      <c r="AN39" s="101"/>
      <c r="AO39" s="297"/>
      <c r="AP39" s="61"/>
      <c r="AR39" s="65"/>
      <c r="AS39" s="64"/>
      <c r="AT39" s="300"/>
      <c r="AU39" s="99"/>
      <c r="AV39" s="100"/>
      <c r="AW39" s="99"/>
      <c r="AX39" s="101"/>
      <c r="AY39" s="100"/>
      <c r="AZ39" s="100"/>
      <c r="BA39" s="99"/>
      <c r="BB39" s="101"/>
      <c r="BC39" s="297"/>
      <c r="BD39" s="61"/>
      <c r="BF39" s="65"/>
      <c r="BG39" s="64"/>
      <c r="BH39" s="300"/>
      <c r="BI39" s="99"/>
      <c r="BJ39" s="100"/>
      <c r="BK39" s="99"/>
      <c r="BL39" s="101"/>
      <c r="BM39" s="100"/>
      <c r="BN39" s="100"/>
      <c r="BO39" s="99"/>
      <c r="BP39" s="101"/>
      <c r="BQ39" s="297"/>
      <c r="BR39" s="61"/>
      <c r="BT39" s="65"/>
      <c r="BU39" s="64"/>
      <c r="BV39" s="300"/>
      <c r="BW39" s="99"/>
      <c r="BX39" s="100"/>
      <c r="BY39" s="99"/>
      <c r="BZ39" s="101"/>
      <c r="CA39" s="100"/>
      <c r="CB39" s="100"/>
      <c r="CC39" s="99"/>
      <c r="CD39" s="101"/>
      <c r="CE39" s="297"/>
      <c r="CF39" s="61"/>
    </row>
    <row r="40" spans="2:84" s="56" customFormat="1" ht="22.15" hidden="1" customHeight="1" x14ac:dyDescent="0.3">
      <c r="B40" s="65"/>
      <c r="C40" s="64"/>
      <c r="D40" s="300"/>
      <c r="E40" s="99"/>
      <c r="F40" s="100"/>
      <c r="G40" s="99"/>
      <c r="H40" s="101"/>
      <c r="I40" s="100"/>
      <c r="J40" s="100"/>
      <c r="K40" s="99"/>
      <c r="L40" s="101"/>
      <c r="M40" s="297"/>
      <c r="N40" s="61"/>
      <c r="P40" s="65"/>
      <c r="Q40" s="64"/>
      <c r="R40" s="300"/>
      <c r="S40" s="99"/>
      <c r="T40" s="100"/>
      <c r="U40" s="99"/>
      <c r="V40" s="101"/>
      <c r="W40" s="100"/>
      <c r="X40" s="100"/>
      <c r="Y40" s="99"/>
      <c r="Z40" s="101"/>
      <c r="AA40" s="297"/>
      <c r="AB40" s="61"/>
      <c r="AD40" s="65"/>
      <c r="AE40" s="64"/>
      <c r="AF40" s="300"/>
      <c r="AG40" s="99"/>
      <c r="AH40" s="100"/>
      <c r="AI40" s="99"/>
      <c r="AJ40" s="101"/>
      <c r="AK40" s="100"/>
      <c r="AL40" s="100"/>
      <c r="AM40" s="99"/>
      <c r="AN40" s="101"/>
      <c r="AO40" s="297"/>
      <c r="AP40" s="61"/>
      <c r="AR40" s="65"/>
      <c r="AS40" s="64"/>
      <c r="AT40" s="300"/>
      <c r="AU40" s="99"/>
      <c r="AV40" s="100"/>
      <c r="AW40" s="99"/>
      <c r="AX40" s="101"/>
      <c r="AY40" s="100"/>
      <c r="AZ40" s="100"/>
      <c r="BA40" s="99"/>
      <c r="BB40" s="101"/>
      <c r="BC40" s="297"/>
      <c r="BD40" s="61"/>
      <c r="BF40" s="65"/>
      <c r="BG40" s="64"/>
      <c r="BH40" s="300"/>
      <c r="BI40" s="99"/>
      <c r="BJ40" s="100"/>
      <c r="BK40" s="99"/>
      <c r="BL40" s="101"/>
      <c r="BM40" s="100"/>
      <c r="BN40" s="100"/>
      <c r="BO40" s="99"/>
      <c r="BP40" s="101"/>
      <c r="BQ40" s="297"/>
      <c r="BR40" s="61"/>
      <c r="BT40" s="65"/>
      <c r="BU40" s="64"/>
      <c r="BV40" s="300"/>
      <c r="BW40" s="99"/>
      <c r="BX40" s="100"/>
      <c r="BY40" s="99"/>
      <c r="BZ40" s="101"/>
      <c r="CA40" s="100"/>
      <c r="CB40" s="100"/>
      <c r="CC40" s="99"/>
      <c r="CD40" s="101"/>
      <c r="CE40" s="297"/>
      <c r="CF40" s="61"/>
    </row>
    <row r="41" spans="2:84" s="56" customFormat="1" ht="22.15" hidden="1" customHeight="1" x14ac:dyDescent="0.3">
      <c r="B41" s="65"/>
      <c r="C41" s="64"/>
      <c r="D41" s="300"/>
      <c r="E41" s="99"/>
      <c r="F41" s="100"/>
      <c r="G41" s="99"/>
      <c r="H41" s="101"/>
      <c r="I41" s="100"/>
      <c r="J41" s="100"/>
      <c r="K41" s="99"/>
      <c r="L41" s="101"/>
      <c r="M41" s="297"/>
      <c r="N41" s="61"/>
      <c r="P41" s="65"/>
      <c r="Q41" s="64"/>
      <c r="R41" s="300"/>
      <c r="S41" s="99"/>
      <c r="T41" s="100"/>
      <c r="U41" s="99"/>
      <c r="V41" s="101"/>
      <c r="W41" s="100"/>
      <c r="X41" s="100"/>
      <c r="Y41" s="99"/>
      <c r="Z41" s="101"/>
      <c r="AA41" s="297"/>
      <c r="AB41" s="61"/>
      <c r="AD41" s="65"/>
      <c r="AE41" s="64"/>
      <c r="AF41" s="300"/>
      <c r="AG41" s="99"/>
      <c r="AH41" s="100"/>
      <c r="AI41" s="99"/>
      <c r="AJ41" s="101"/>
      <c r="AK41" s="100"/>
      <c r="AL41" s="100"/>
      <c r="AM41" s="99"/>
      <c r="AN41" s="101"/>
      <c r="AO41" s="297"/>
      <c r="AP41" s="61"/>
      <c r="AR41" s="65"/>
      <c r="AS41" s="64"/>
      <c r="AT41" s="300"/>
      <c r="AU41" s="99"/>
      <c r="AV41" s="100"/>
      <c r="AW41" s="99"/>
      <c r="AX41" s="101"/>
      <c r="AY41" s="100"/>
      <c r="AZ41" s="100"/>
      <c r="BA41" s="99"/>
      <c r="BB41" s="101"/>
      <c r="BC41" s="297"/>
      <c r="BD41" s="61"/>
      <c r="BF41" s="65"/>
      <c r="BG41" s="64"/>
      <c r="BH41" s="300"/>
      <c r="BI41" s="99"/>
      <c r="BJ41" s="100"/>
      <c r="BK41" s="99"/>
      <c r="BL41" s="101"/>
      <c r="BM41" s="100"/>
      <c r="BN41" s="100"/>
      <c r="BO41" s="99"/>
      <c r="BP41" s="101"/>
      <c r="BQ41" s="297"/>
      <c r="BR41" s="61"/>
      <c r="BT41" s="65"/>
      <c r="BU41" s="64"/>
      <c r="BV41" s="300"/>
      <c r="BW41" s="99"/>
      <c r="BX41" s="100"/>
      <c r="BY41" s="99"/>
      <c r="BZ41" s="101"/>
      <c r="CA41" s="100"/>
      <c r="CB41" s="100"/>
      <c r="CC41" s="99"/>
      <c r="CD41" s="101"/>
      <c r="CE41" s="297"/>
      <c r="CF41" s="61"/>
    </row>
    <row r="42" spans="2:84" s="56" customFormat="1" ht="22.15" hidden="1" customHeight="1" thickBot="1" x14ac:dyDescent="0.35">
      <c r="B42" s="67"/>
      <c r="C42" s="68"/>
      <c r="D42" s="301"/>
      <c r="E42" s="102"/>
      <c r="F42" s="103"/>
      <c r="G42" s="102"/>
      <c r="H42" s="104"/>
      <c r="I42" s="103"/>
      <c r="J42" s="103"/>
      <c r="K42" s="102"/>
      <c r="L42" s="104"/>
      <c r="M42" s="298"/>
      <c r="N42" s="72"/>
      <c r="P42" s="67"/>
      <c r="Q42" s="68"/>
      <c r="R42" s="301"/>
      <c r="S42" s="102"/>
      <c r="T42" s="103"/>
      <c r="U42" s="102"/>
      <c r="V42" s="104"/>
      <c r="W42" s="103"/>
      <c r="X42" s="103"/>
      <c r="Y42" s="102"/>
      <c r="Z42" s="104"/>
      <c r="AA42" s="298"/>
      <c r="AB42" s="72"/>
      <c r="AD42" s="67"/>
      <c r="AE42" s="68"/>
      <c r="AF42" s="301"/>
      <c r="AG42" s="102"/>
      <c r="AH42" s="103"/>
      <c r="AI42" s="102"/>
      <c r="AJ42" s="104"/>
      <c r="AK42" s="103"/>
      <c r="AL42" s="103"/>
      <c r="AM42" s="102"/>
      <c r="AN42" s="104"/>
      <c r="AO42" s="298"/>
      <c r="AP42" s="72"/>
      <c r="AR42" s="67"/>
      <c r="AS42" s="68"/>
      <c r="AT42" s="301"/>
      <c r="AU42" s="102"/>
      <c r="AV42" s="103"/>
      <c r="AW42" s="102"/>
      <c r="AX42" s="104"/>
      <c r="AY42" s="103"/>
      <c r="AZ42" s="103"/>
      <c r="BA42" s="102"/>
      <c r="BB42" s="104"/>
      <c r="BC42" s="298"/>
      <c r="BD42" s="72"/>
      <c r="BF42" s="67"/>
      <c r="BG42" s="68"/>
      <c r="BH42" s="301"/>
      <c r="BI42" s="102"/>
      <c r="BJ42" s="103"/>
      <c r="BK42" s="102"/>
      <c r="BL42" s="104"/>
      <c r="BM42" s="103"/>
      <c r="BN42" s="103"/>
      <c r="BO42" s="102"/>
      <c r="BP42" s="104"/>
      <c r="BQ42" s="298"/>
      <c r="BR42" s="72"/>
      <c r="BT42" s="67"/>
      <c r="BU42" s="68"/>
      <c r="BV42" s="301"/>
      <c r="BW42" s="102"/>
      <c r="BX42" s="103"/>
      <c r="BY42" s="102"/>
      <c r="BZ42" s="104"/>
      <c r="CA42" s="103"/>
      <c r="CB42" s="103"/>
      <c r="CC42" s="102"/>
      <c r="CD42" s="104"/>
      <c r="CE42" s="298"/>
      <c r="CF42" s="61"/>
    </row>
    <row r="43" spans="2:84" s="111" customFormat="1" ht="22.15" customHeight="1" x14ac:dyDescent="0.3">
      <c r="B43" s="109">
        <v>9</v>
      </c>
      <c r="C43" s="290"/>
      <c r="D43" s="299" t="s">
        <v>61</v>
      </c>
      <c r="E43" s="294" t="s">
        <v>62</v>
      </c>
      <c r="F43" s="293"/>
      <c r="G43" s="294" t="s">
        <v>63</v>
      </c>
      <c r="H43" s="295"/>
      <c r="I43" s="293" t="s">
        <v>57</v>
      </c>
      <c r="J43" s="293"/>
      <c r="K43" s="294" t="s">
        <v>64</v>
      </c>
      <c r="L43" s="295"/>
      <c r="M43" s="296" t="s">
        <v>89</v>
      </c>
      <c r="N43" s="112"/>
      <c r="P43" s="109">
        <v>9</v>
      </c>
      <c r="Q43" s="290"/>
      <c r="R43" s="299" t="s">
        <v>61</v>
      </c>
      <c r="S43" s="294" t="s">
        <v>86</v>
      </c>
      <c r="T43" s="293"/>
      <c r="U43" s="294" t="s">
        <v>87</v>
      </c>
      <c r="V43" s="295"/>
      <c r="W43" s="293" t="s">
        <v>57</v>
      </c>
      <c r="X43" s="293"/>
      <c r="Y43" s="294" t="s">
        <v>88</v>
      </c>
      <c r="Z43" s="295"/>
      <c r="AA43" s="296" t="s">
        <v>65</v>
      </c>
      <c r="AB43" s="112"/>
      <c r="AD43" s="109">
        <v>9</v>
      </c>
      <c r="AE43" s="290"/>
      <c r="AF43" s="299" t="s">
        <v>61</v>
      </c>
      <c r="AG43" s="294" t="s">
        <v>104</v>
      </c>
      <c r="AH43" s="293"/>
      <c r="AI43" s="294" t="s">
        <v>105</v>
      </c>
      <c r="AJ43" s="295"/>
      <c r="AK43" s="293" t="s">
        <v>57</v>
      </c>
      <c r="AL43" s="293"/>
      <c r="AM43" s="294" t="s">
        <v>106</v>
      </c>
      <c r="AN43" s="295"/>
      <c r="AO43" s="296" t="s">
        <v>89</v>
      </c>
      <c r="AP43" s="112"/>
      <c r="AR43" s="109">
        <v>9</v>
      </c>
      <c r="AS43" s="290"/>
      <c r="AT43" s="299" t="s">
        <v>61</v>
      </c>
      <c r="AU43" s="294" t="s">
        <v>120</v>
      </c>
      <c r="AV43" s="293"/>
      <c r="AW43" s="294" t="s">
        <v>121</v>
      </c>
      <c r="AX43" s="295"/>
      <c r="AY43" s="293" t="s">
        <v>57</v>
      </c>
      <c r="AZ43" s="293"/>
      <c r="BA43" s="294" t="s">
        <v>122</v>
      </c>
      <c r="BB43" s="295"/>
      <c r="BC43" s="296" t="s">
        <v>65</v>
      </c>
      <c r="BD43" s="112"/>
      <c r="BF43" s="109">
        <v>9</v>
      </c>
      <c r="BG43" s="290"/>
      <c r="BH43" s="299" t="s">
        <v>61</v>
      </c>
      <c r="BI43" s="294" t="s">
        <v>132</v>
      </c>
      <c r="BJ43" s="293"/>
      <c r="BK43" s="294" t="s">
        <v>133</v>
      </c>
      <c r="BL43" s="295"/>
      <c r="BM43" s="293" t="s">
        <v>57</v>
      </c>
      <c r="BN43" s="293"/>
      <c r="BO43" s="294" t="s">
        <v>134</v>
      </c>
      <c r="BP43" s="295"/>
      <c r="BQ43" s="296" t="s">
        <v>89</v>
      </c>
      <c r="BR43" s="112"/>
      <c r="BT43" s="109"/>
      <c r="BU43" s="290"/>
      <c r="BV43" s="299"/>
      <c r="BW43" s="294"/>
      <c r="BX43" s="293"/>
      <c r="BY43" s="294"/>
      <c r="BZ43" s="295"/>
      <c r="CA43" s="293"/>
      <c r="CB43" s="293"/>
      <c r="CC43" s="294"/>
      <c r="CD43" s="295"/>
      <c r="CE43" s="296"/>
      <c r="CF43" s="113"/>
    </row>
    <row r="44" spans="2:84" s="56" customFormat="1" ht="22.15" customHeight="1" x14ac:dyDescent="0.3">
      <c r="B44" s="57" t="s">
        <v>6</v>
      </c>
      <c r="C44" s="291"/>
      <c r="D44" s="300"/>
      <c r="E44" s="99" t="s">
        <v>152</v>
      </c>
      <c r="F44" s="100">
        <v>54.9</v>
      </c>
      <c r="G44" s="99" t="s">
        <v>157</v>
      </c>
      <c r="H44" s="101">
        <v>120</v>
      </c>
      <c r="I44" s="100" t="s">
        <v>147</v>
      </c>
      <c r="J44" s="100">
        <v>85</v>
      </c>
      <c r="K44" s="99" t="s">
        <v>159</v>
      </c>
      <c r="L44" s="101">
        <v>59.2</v>
      </c>
      <c r="M44" s="297"/>
      <c r="N44" s="61"/>
      <c r="P44" s="57" t="s">
        <v>6</v>
      </c>
      <c r="Q44" s="291"/>
      <c r="R44" s="300"/>
      <c r="S44" s="99" t="s">
        <v>189</v>
      </c>
      <c r="T44" s="100">
        <v>68.3</v>
      </c>
      <c r="U44" s="99" t="s">
        <v>191</v>
      </c>
      <c r="V44" s="101">
        <v>94.5</v>
      </c>
      <c r="W44" s="100" t="s">
        <v>147</v>
      </c>
      <c r="X44" s="100">
        <v>85</v>
      </c>
      <c r="Y44" s="99" t="s">
        <v>192</v>
      </c>
      <c r="Z44" s="101">
        <v>80</v>
      </c>
      <c r="AA44" s="297"/>
      <c r="AB44" s="61"/>
      <c r="AD44" s="57" t="s">
        <v>6</v>
      </c>
      <c r="AE44" s="291"/>
      <c r="AF44" s="300"/>
      <c r="AG44" s="99" t="s">
        <v>152</v>
      </c>
      <c r="AH44" s="100">
        <v>72.7</v>
      </c>
      <c r="AI44" s="99" t="s">
        <v>105</v>
      </c>
      <c r="AJ44" s="101">
        <v>60</v>
      </c>
      <c r="AK44" s="100" t="s">
        <v>147</v>
      </c>
      <c r="AL44" s="100">
        <v>85</v>
      </c>
      <c r="AM44" s="99" t="s">
        <v>177</v>
      </c>
      <c r="AN44" s="101">
        <v>53</v>
      </c>
      <c r="AO44" s="297"/>
      <c r="AP44" s="61"/>
      <c r="AR44" s="57" t="s">
        <v>6</v>
      </c>
      <c r="AS44" s="291"/>
      <c r="AT44" s="300"/>
      <c r="AU44" s="99" t="s">
        <v>232</v>
      </c>
      <c r="AV44" s="100">
        <v>53.6</v>
      </c>
      <c r="AW44" s="99" t="s">
        <v>234</v>
      </c>
      <c r="AX44" s="101">
        <v>60</v>
      </c>
      <c r="AY44" s="100" t="s">
        <v>147</v>
      </c>
      <c r="AZ44" s="100">
        <v>85</v>
      </c>
      <c r="BA44" s="99" t="s">
        <v>214</v>
      </c>
      <c r="BB44" s="101">
        <v>67.7</v>
      </c>
      <c r="BC44" s="297"/>
      <c r="BD44" s="61"/>
      <c r="BF44" s="57" t="s">
        <v>6</v>
      </c>
      <c r="BG44" s="291"/>
      <c r="BH44" s="300"/>
      <c r="BI44" s="99" t="s">
        <v>132</v>
      </c>
      <c r="BJ44" s="100">
        <v>32.6</v>
      </c>
      <c r="BK44" s="99" t="s">
        <v>243</v>
      </c>
      <c r="BL44" s="101">
        <v>70</v>
      </c>
      <c r="BM44" s="100" t="s">
        <v>147</v>
      </c>
      <c r="BN44" s="100">
        <v>85</v>
      </c>
      <c r="BO44" s="99" t="s">
        <v>244</v>
      </c>
      <c r="BP44" s="101">
        <v>80</v>
      </c>
      <c r="BQ44" s="297"/>
      <c r="BR44" s="61"/>
      <c r="BT44" s="57" t="s">
        <v>6</v>
      </c>
      <c r="BU44" s="291"/>
      <c r="BV44" s="300"/>
      <c r="BW44" s="99"/>
      <c r="BX44" s="100"/>
      <c r="BY44" s="99"/>
      <c r="BZ44" s="101"/>
      <c r="CA44" s="100"/>
      <c r="CB44" s="100"/>
      <c r="CC44" s="99"/>
      <c r="CD44" s="101"/>
      <c r="CE44" s="297"/>
      <c r="CF44" s="61"/>
    </row>
    <row r="45" spans="2:84" s="56" customFormat="1" ht="22.15" customHeight="1" x14ac:dyDescent="0.3">
      <c r="B45" s="57">
        <v>2</v>
      </c>
      <c r="C45" s="291"/>
      <c r="D45" s="300"/>
      <c r="E45" s="99" t="s">
        <v>153</v>
      </c>
      <c r="F45" s="100">
        <v>17.899999999999999</v>
      </c>
      <c r="G45" s="99" t="s">
        <v>158</v>
      </c>
      <c r="H45" s="101">
        <v>1</v>
      </c>
      <c r="I45" s="100" t="s">
        <v>145</v>
      </c>
      <c r="J45" s="100">
        <v>2.8</v>
      </c>
      <c r="K45" s="99" t="s">
        <v>160</v>
      </c>
      <c r="L45" s="101">
        <v>6.2</v>
      </c>
      <c r="M45" s="297"/>
      <c r="N45" s="55"/>
      <c r="P45" s="57">
        <v>9</v>
      </c>
      <c r="Q45" s="291"/>
      <c r="R45" s="300"/>
      <c r="S45" s="99" t="s">
        <v>190</v>
      </c>
      <c r="T45" s="100">
        <v>18.899999999999999</v>
      </c>
      <c r="U45" s="99"/>
      <c r="V45" s="101"/>
      <c r="W45" s="100" t="s">
        <v>145</v>
      </c>
      <c r="X45" s="100">
        <v>2.8</v>
      </c>
      <c r="Y45" s="99"/>
      <c r="Z45" s="101"/>
      <c r="AA45" s="297"/>
      <c r="AB45" s="55"/>
      <c r="AD45" s="57">
        <v>16</v>
      </c>
      <c r="AE45" s="291"/>
      <c r="AF45" s="300"/>
      <c r="AG45" s="99" t="s">
        <v>210</v>
      </c>
      <c r="AH45" s="100">
        <v>37.200000000000003</v>
      </c>
      <c r="AI45" s="99"/>
      <c r="AJ45" s="101"/>
      <c r="AK45" s="100" t="s">
        <v>145</v>
      </c>
      <c r="AL45" s="100">
        <v>2.8</v>
      </c>
      <c r="AM45" s="99" t="s">
        <v>212</v>
      </c>
      <c r="AN45" s="101">
        <v>15</v>
      </c>
      <c r="AO45" s="297"/>
      <c r="AP45" s="55"/>
      <c r="AR45" s="57">
        <v>23</v>
      </c>
      <c r="AS45" s="291"/>
      <c r="AT45" s="300"/>
      <c r="AU45" s="99" t="s">
        <v>163</v>
      </c>
      <c r="AV45" s="100">
        <v>21</v>
      </c>
      <c r="AW45" s="99"/>
      <c r="AX45" s="101"/>
      <c r="AY45" s="100" t="s">
        <v>145</v>
      </c>
      <c r="AZ45" s="100">
        <v>2.8</v>
      </c>
      <c r="BA45" s="99" t="s">
        <v>160</v>
      </c>
      <c r="BB45" s="101">
        <v>6</v>
      </c>
      <c r="BC45" s="297"/>
      <c r="BD45" s="55"/>
      <c r="BF45" s="57">
        <v>30</v>
      </c>
      <c r="BG45" s="291"/>
      <c r="BH45" s="300"/>
      <c r="BI45" s="99" t="s">
        <v>240</v>
      </c>
      <c r="BJ45" s="100">
        <v>21</v>
      </c>
      <c r="BK45" s="99"/>
      <c r="BL45" s="101"/>
      <c r="BM45" s="100" t="s">
        <v>145</v>
      </c>
      <c r="BN45" s="100">
        <v>2.8</v>
      </c>
      <c r="BO45" s="99"/>
      <c r="BP45" s="101"/>
      <c r="BQ45" s="297"/>
      <c r="BR45" s="55"/>
      <c r="BT45" s="57"/>
      <c r="BU45" s="291"/>
      <c r="BV45" s="300"/>
      <c r="BW45" s="99"/>
      <c r="BX45" s="100"/>
      <c r="BY45" s="99"/>
      <c r="BZ45" s="101"/>
      <c r="CA45" s="100"/>
      <c r="CB45" s="100"/>
      <c r="CC45" s="99"/>
      <c r="CD45" s="101"/>
      <c r="CE45" s="297"/>
      <c r="CF45" s="55"/>
    </row>
    <row r="46" spans="2:84" s="56" customFormat="1" ht="22.15" customHeight="1" x14ac:dyDescent="0.3">
      <c r="B46" s="57" t="s">
        <v>7</v>
      </c>
      <c r="C46" s="291"/>
      <c r="D46" s="300"/>
      <c r="E46" s="99" t="s">
        <v>143</v>
      </c>
      <c r="F46" s="100">
        <v>12.6</v>
      </c>
      <c r="G46" s="99"/>
      <c r="H46" s="101"/>
      <c r="I46" s="100" t="s">
        <v>148</v>
      </c>
      <c r="J46" s="100">
        <v>0.4</v>
      </c>
      <c r="K46" s="99"/>
      <c r="L46" s="101"/>
      <c r="M46" s="297"/>
      <c r="N46" s="61"/>
      <c r="P46" s="57" t="s">
        <v>7</v>
      </c>
      <c r="Q46" s="291"/>
      <c r="R46" s="300"/>
      <c r="S46" s="99" t="s">
        <v>153</v>
      </c>
      <c r="T46" s="100">
        <v>15.8</v>
      </c>
      <c r="U46" s="99"/>
      <c r="V46" s="101"/>
      <c r="W46" s="100" t="s">
        <v>148</v>
      </c>
      <c r="X46" s="100">
        <v>0.4</v>
      </c>
      <c r="Y46" s="99"/>
      <c r="Z46" s="101"/>
      <c r="AA46" s="297"/>
      <c r="AB46" s="61"/>
      <c r="AD46" s="57" t="s">
        <v>7</v>
      </c>
      <c r="AE46" s="291"/>
      <c r="AF46" s="300"/>
      <c r="AG46" s="99" t="s">
        <v>154</v>
      </c>
      <c r="AH46" s="100">
        <v>14.5</v>
      </c>
      <c r="AI46" s="99"/>
      <c r="AJ46" s="101"/>
      <c r="AK46" s="100" t="s">
        <v>148</v>
      </c>
      <c r="AL46" s="100">
        <v>0.4</v>
      </c>
      <c r="AM46" s="99" t="s">
        <v>145</v>
      </c>
      <c r="AN46" s="101">
        <v>2.5</v>
      </c>
      <c r="AO46" s="297"/>
      <c r="AP46" s="61"/>
      <c r="AR46" s="57" t="s">
        <v>7</v>
      </c>
      <c r="AS46" s="291"/>
      <c r="AT46" s="300"/>
      <c r="AU46" s="99" t="s">
        <v>197</v>
      </c>
      <c r="AV46" s="100">
        <v>10.5</v>
      </c>
      <c r="AW46" s="99"/>
      <c r="AX46" s="101"/>
      <c r="AY46" s="100" t="s">
        <v>148</v>
      </c>
      <c r="AZ46" s="100">
        <v>0.4</v>
      </c>
      <c r="BA46" s="99" t="s">
        <v>195</v>
      </c>
      <c r="BB46" s="101">
        <v>0.7</v>
      </c>
      <c r="BC46" s="297"/>
      <c r="BD46" s="61"/>
      <c r="BF46" s="57" t="s">
        <v>7</v>
      </c>
      <c r="BG46" s="291"/>
      <c r="BH46" s="300"/>
      <c r="BI46" s="99" t="s">
        <v>154</v>
      </c>
      <c r="BJ46" s="100">
        <v>12.1</v>
      </c>
      <c r="BK46" s="99"/>
      <c r="BL46" s="101"/>
      <c r="BM46" s="100" t="s">
        <v>148</v>
      </c>
      <c r="BN46" s="100">
        <v>0.4</v>
      </c>
      <c r="BO46" s="99"/>
      <c r="BP46" s="101"/>
      <c r="BQ46" s="297"/>
      <c r="BR46" s="61"/>
      <c r="BT46" s="57" t="s">
        <v>7</v>
      </c>
      <c r="BU46" s="291"/>
      <c r="BV46" s="300"/>
      <c r="BW46" s="99"/>
      <c r="BX46" s="100"/>
      <c r="BY46" s="99"/>
      <c r="BZ46" s="101"/>
      <c r="CA46" s="100"/>
      <c r="CB46" s="100"/>
      <c r="CC46" s="99"/>
      <c r="CD46" s="101"/>
      <c r="CE46" s="297"/>
      <c r="CF46" s="61"/>
    </row>
    <row r="47" spans="2:84" s="56" customFormat="1" ht="22.15" customHeight="1" x14ac:dyDescent="0.3">
      <c r="B47" s="288" t="s">
        <v>151</v>
      </c>
      <c r="C47" s="291"/>
      <c r="D47" s="300"/>
      <c r="E47" s="99" t="s">
        <v>154</v>
      </c>
      <c r="F47" s="100">
        <v>10.5</v>
      </c>
      <c r="G47" s="99"/>
      <c r="H47" s="101"/>
      <c r="I47" s="100"/>
      <c r="J47" s="100"/>
      <c r="K47" s="99"/>
      <c r="L47" s="101"/>
      <c r="M47" s="297"/>
      <c r="N47" s="55"/>
      <c r="P47" s="288" t="s">
        <v>151</v>
      </c>
      <c r="Q47" s="291"/>
      <c r="R47" s="300"/>
      <c r="S47" s="99" t="s">
        <v>156</v>
      </c>
      <c r="T47" s="100">
        <v>12.6</v>
      </c>
      <c r="U47" s="99"/>
      <c r="V47" s="101"/>
      <c r="W47" s="100"/>
      <c r="X47" s="100"/>
      <c r="Y47" s="99"/>
      <c r="Z47" s="101"/>
      <c r="AA47" s="297"/>
      <c r="AB47" s="55"/>
      <c r="AD47" s="288" t="s">
        <v>151</v>
      </c>
      <c r="AE47" s="291"/>
      <c r="AF47" s="300"/>
      <c r="AG47" s="99" t="s">
        <v>211</v>
      </c>
      <c r="AH47" s="100">
        <v>13.7</v>
      </c>
      <c r="AI47" s="99"/>
      <c r="AJ47" s="101"/>
      <c r="AK47" s="100"/>
      <c r="AL47" s="100"/>
      <c r="AM47" s="99" t="s">
        <v>213</v>
      </c>
      <c r="AN47" s="101">
        <v>2</v>
      </c>
      <c r="AO47" s="297"/>
      <c r="AP47" s="55"/>
      <c r="AR47" s="288" t="s">
        <v>151</v>
      </c>
      <c r="AS47" s="291"/>
      <c r="AT47" s="300"/>
      <c r="AU47" s="99" t="s">
        <v>166</v>
      </c>
      <c r="AV47" s="100">
        <v>8.4</v>
      </c>
      <c r="AW47" s="99"/>
      <c r="AX47" s="101"/>
      <c r="AY47" s="100"/>
      <c r="AZ47" s="100"/>
      <c r="BA47" s="99"/>
      <c r="BB47" s="101"/>
      <c r="BC47" s="297"/>
      <c r="BD47" s="55"/>
      <c r="BF47" s="288" t="s">
        <v>151</v>
      </c>
      <c r="BG47" s="291"/>
      <c r="BH47" s="300"/>
      <c r="BI47" s="99" t="s">
        <v>241</v>
      </c>
      <c r="BJ47" s="100">
        <v>5.3</v>
      </c>
      <c r="BK47" s="99"/>
      <c r="BL47" s="101"/>
      <c r="BM47" s="100"/>
      <c r="BN47" s="100"/>
      <c r="BO47" s="99"/>
      <c r="BP47" s="101"/>
      <c r="BQ47" s="297"/>
      <c r="BR47" s="55"/>
      <c r="BT47" s="288"/>
      <c r="BU47" s="291"/>
      <c r="BV47" s="300"/>
      <c r="BW47" s="99"/>
      <c r="BX47" s="100"/>
      <c r="BY47" s="99"/>
      <c r="BZ47" s="101"/>
      <c r="CA47" s="100"/>
      <c r="CB47" s="100"/>
      <c r="CC47" s="99"/>
      <c r="CD47" s="101"/>
      <c r="CE47" s="297"/>
      <c r="CF47" s="55"/>
    </row>
    <row r="48" spans="2:84" s="56" customFormat="1" ht="22.15" customHeight="1" x14ac:dyDescent="0.3">
      <c r="B48" s="288"/>
      <c r="C48" s="292"/>
      <c r="D48" s="300"/>
      <c r="E48" s="99" t="s">
        <v>155</v>
      </c>
      <c r="F48" s="100">
        <v>7.4</v>
      </c>
      <c r="G48" s="99"/>
      <c r="H48" s="101"/>
      <c r="I48" s="100"/>
      <c r="J48" s="100"/>
      <c r="K48" s="99"/>
      <c r="L48" s="101"/>
      <c r="M48" s="297"/>
      <c r="N48" s="61"/>
      <c r="P48" s="288"/>
      <c r="Q48" s="292"/>
      <c r="R48" s="300"/>
      <c r="S48" s="99" t="s">
        <v>155</v>
      </c>
      <c r="T48" s="100">
        <v>8.4</v>
      </c>
      <c r="U48" s="99"/>
      <c r="V48" s="101"/>
      <c r="W48" s="100"/>
      <c r="X48" s="100"/>
      <c r="Y48" s="99"/>
      <c r="Z48" s="101"/>
      <c r="AA48" s="297"/>
      <c r="AB48" s="61"/>
      <c r="AD48" s="288"/>
      <c r="AE48" s="292"/>
      <c r="AF48" s="300"/>
      <c r="AG48" s="99" t="s">
        <v>155</v>
      </c>
      <c r="AH48" s="100">
        <v>5.3</v>
      </c>
      <c r="AI48" s="99"/>
      <c r="AJ48" s="101"/>
      <c r="AK48" s="100"/>
      <c r="AL48" s="100"/>
      <c r="AM48" s="99" t="s">
        <v>146</v>
      </c>
      <c r="AN48" s="101">
        <v>0.1</v>
      </c>
      <c r="AO48" s="297"/>
      <c r="AP48" s="61"/>
      <c r="AR48" s="288"/>
      <c r="AS48" s="292"/>
      <c r="AT48" s="300"/>
      <c r="AU48" s="99" t="s">
        <v>180</v>
      </c>
      <c r="AV48" s="100">
        <v>8.4</v>
      </c>
      <c r="AW48" s="99"/>
      <c r="AX48" s="101"/>
      <c r="AY48" s="100"/>
      <c r="AZ48" s="100"/>
      <c r="BA48" s="99"/>
      <c r="BB48" s="101"/>
      <c r="BC48" s="297"/>
      <c r="BD48" s="61"/>
      <c r="BF48" s="288"/>
      <c r="BG48" s="292"/>
      <c r="BH48" s="300"/>
      <c r="BI48" s="99" t="s">
        <v>145</v>
      </c>
      <c r="BJ48" s="100">
        <v>4.2</v>
      </c>
      <c r="BK48" s="99"/>
      <c r="BL48" s="101"/>
      <c r="BM48" s="100"/>
      <c r="BN48" s="100"/>
      <c r="BO48" s="99"/>
      <c r="BP48" s="101"/>
      <c r="BQ48" s="297"/>
      <c r="BR48" s="61"/>
      <c r="BT48" s="288"/>
      <c r="BU48" s="292"/>
      <c r="BV48" s="300"/>
      <c r="BW48" s="99"/>
      <c r="BX48" s="100"/>
      <c r="BY48" s="99"/>
      <c r="BZ48" s="101"/>
      <c r="CA48" s="100"/>
      <c r="CB48" s="100"/>
      <c r="CC48" s="99"/>
      <c r="CD48" s="101"/>
      <c r="CE48" s="297"/>
      <c r="CF48" s="61"/>
    </row>
    <row r="49" spans="2:84" s="56" customFormat="1" ht="22.15" customHeight="1" x14ac:dyDescent="0.3">
      <c r="B49" s="289"/>
      <c r="C49" s="62"/>
      <c r="D49" s="300"/>
      <c r="E49" s="99" t="s">
        <v>156</v>
      </c>
      <c r="F49" s="100">
        <v>5.3</v>
      </c>
      <c r="G49" s="99"/>
      <c r="H49" s="101"/>
      <c r="I49" s="100"/>
      <c r="J49" s="100"/>
      <c r="K49" s="99"/>
      <c r="L49" s="101"/>
      <c r="M49" s="297"/>
      <c r="N49" s="55"/>
      <c r="P49" s="289"/>
      <c r="Q49" s="62"/>
      <c r="R49" s="300"/>
      <c r="S49" s="99" t="s">
        <v>145</v>
      </c>
      <c r="T49" s="100">
        <v>3.6</v>
      </c>
      <c r="U49" s="99"/>
      <c r="V49" s="101"/>
      <c r="W49" s="100"/>
      <c r="X49" s="100"/>
      <c r="Y49" s="99"/>
      <c r="Z49" s="101"/>
      <c r="AA49" s="297"/>
      <c r="AB49" s="55"/>
      <c r="AD49" s="289"/>
      <c r="AE49" s="62"/>
      <c r="AF49" s="300"/>
      <c r="AG49" s="99" t="s">
        <v>145</v>
      </c>
      <c r="AH49" s="100">
        <v>4.5999999999999996</v>
      </c>
      <c r="AI49" s="99"/>
      <c r="AJ49" s="101"/>
      <c r="AK49" s="100"/>
      <c r="AL49" s="100"/>
      <c r="AM49" s="99"/>
      <c r="AN49" s="101"/>
      <c r="AO49" s="297"/>
      <c r="AP49" s="55"/>
      <c r="AR49" s="289"/>
      <c r="AS49" s="62"/>
      <c r="AT49" s="300"/>
      <c r="AU49" s="99" t="s">
        <v>233</v>
      </c>
      <c r="AV49" s="100">
        <v>8.4</v>
      </c>
      <c r="AW49" s="99"/>
      <c r="AX49" s="101"/>
      <c r="AY49" s="100"/>
      <c r="AZ49" s="100"/>
      <c r="BA49" s="99"/>
      <c r="BB49" s="101"/>
      <c r="BC49" s="297"/>
      <c r="BD49" s="55"/>
      <c r="BF49" s="289"/>
      <c r="BG49" s="62"/>
      <c r="BH49" s="300"/>
      <c r="BI49" s="99" t="s">
        <v>242</v>
      </c>
      <c r="BJ49" s="100">
        <v>0.8</v>
      </c>
      <c r="BK49" s="99"/>
      <c r="BL49" s="101"/>
      <c r="BM49" s="100"/>
      <c r="BN49" s="100"/>
      <c r="BO49" s="99"/>
      <c r="BP49" s="101"/>
      <c r="BQ49" s="297"/>
      <c r="BR49" s="55"/>
      <c r="BT49" s="289"/>
      <c r="BU49" s="62"/>
      <c r="BV49" s="300"/>
      <c r="BW49" s="99"/>
      <c r="BX49" s="100"/>
      <c r="BY49" s="99"/>
      <c r="BZ49" s="101"/>
      <c r="CA49" s="100"/>
      <c r="CB49" s="100"/>
      <c r="CC49" s="99"/>
      <c r="CD49" s="101"/>
      <c r="CE49" s="297"/>
      <c r="CF49" s="55"/>
    </row>
    <row r="50" spans="2:84" s="56" customFormat="1" ht="22.15" customHeight="1" x14ac:dyDescent="0.3">
      <c r="B50" s="63" t="s">
        <v>137</v>
      </c>
      <c r="C50" s="64"/>
      <c r="D50" s="300"/>
      <c r="E50" s="99" t="s">
        <v>145</v>
      </c>
      <c r="F50" s="100">
        <v>5.3</v>
      </c>
      <c r="G50" s="99"/>
      <c r="H50" s="101"/>
      <c r="I50" s="100"/>
      <c r="J50" s="100"/>
      <c r="K50" s="99"/>
      <c r="L50" s="101"/>
      <c r="M50" s="297"/>
      <c r="N50" s="61"/>
      <c r="P50" s="63" t="s">
        <v>137</v>
      </c>
      <c r="Q50" s="64"/>
      <c r="R50" s="300"/>
      <c r="S50" s="99"/>
      <c r="T50" s="100"/>
      <c r="U50" s="99"/>
      <c r="V50" s="101"/>
      <c r="W50" s="100"/>
      <c r="X50" s="100"/>
      <c r="Y50" s="99"/>
      <c r="Z50" s="101"/>
      <c r="AA50" s="297"/>
      <c r="AB50" s="61"/>
      <c r="AD50" s="63" t="s">
        <v>137</v>
      </c>
      <c r="AE50" s="64"/>
      <c r="AF50" s="300"/>
      <c r="AG50" s="99" t="s">
        <v>203</v>
      </c>
      <c r="AH50" s="100">
        <v>0.8</v>
      </c>
      <c r="AI50" s="99"/>
      <c r="AJ50" s="101"/>
      <c r="AK50" s="100"/>
      <c r="AL50" s="100"/>
      <c r="AM50" s="99"/>
      <c r="AN50" s="101"/>
      <c r="AO50" s="297"/>
      <c r="AP50" s="61"/>
      <c r="AR50" s="63" t="s">
        <v>137</v>
      </c>
      <c r="AS50" s="64"/>
      <c r="AT50" s="300"/>
      <c r="AU50" s="99" t="s">
        <v>145</v>
      </c>
      <c r="AV50" s="100">
        <v>5.3</v>
      </c>
      <c r="AW50" s="99"/>
      <c r="AX50" s="101"/>
      <c r="AY50" s="100"/>
      <c r="AZ50" s="100"/>
      <c r="BA50" s="99"/>
      <c r="BB50" s="101"/>
      <c r="BC50" s="297"/>
      <c r="BD50" s="61"/>
      <c r="BF50" s="63" t="s">
        <v>137</v>
      </c>
      <c r="BG50" s="64"/>
      <c r="BH50" s="300"/>
      <c r="BI50" s="99" t="s">
        <v>203</v>
      </c>
      <c r="BJ50" s="100">
        <v>0.8</v>
      </c>
      <c r="BK50" s="99"/>
      <c r="BL50" s="101"/>
      <c r="BM50" s="100"/>
      <c r="BN50" s="100"/>
      <c r="BO50" s="99"/>
      <c r="BP50" s="101"/>
      <c r="BQ50" s="297"/>
      <c r="BR50" s="61"/>
      <c r="BT50" s="63"/>
      <c r="BU50" s="64"/>
      <c r="BV50" s="300"/>
      <c r="BW50" s="99"/>
      <c r="BX50" s="100"/>
      <c r="BY50" s="99"/>
      <c r="BZ50" s="101"/>
      <c r="CA50" s="100"/>
      <c r="CB50" s="100"/>
      <c r="CC50" s="99"/>
      <c r="CD50" s="101"/>
      <c r="CE50" s="297"/>
      <c r="CF50" s="61"/>
    </row>
    <row r="51" spans="2:84" s="56" customFormat="1" ht="22.15" customHeight="1" x14ac:dyDescent="0.3">
      <c r="B51" s="65">
        <v>297</v>
      </c>
      <c r="C51" s="64"/>
      <c r="D51" s="300"/>
      <c r="E51" s="99" t="s">
        <v>146</v>
      </c>
      <c r="F51" s="100">
        <v>0.5</v>
      </c>
      <c r="G51" s="99"/>
      <c r="H51" s="101"/>
      <c r="I51" s="100"/>
      <c r="J51" s="100"/>
      <c r="K51" s="99"/>
      <c r="L51" s="101"/>
      <c r="M51" s="297"/>
      <c r="N51" s="61"/>
      <c r="P51" s="65">
        <v>297</v>
      </c>
      <c r="Q51" s="64"/>
      <c r="R51" s="300"/>
      <c r="S51" s="99"/>
      <c r="T51" s="100"/>
      <c r="U51" s="99"/>
      <c r="V51" s="101"/>
      <c r="W51" s="100"/>
      <c r="X51" s="100"/>
      <c r="Y51" s="99"/>
      <c r="Z51" s="101"/>
      <c r="AA51" s="297"/>
      <c r="AB51" s="61"/>
      <c r="AD51" s="65">
        <v>297</v>
      </c>
      <c r="AE51" s="64"/>
      <c r="AF51" s="300"/>
      <c r="AG51" s="99" t="s">
        <v>148</v>
      </c>
      <c r="AH51" s="100">
        <v>0.5</v>
      </c>
      <c r="AI51" s="99"/>
      <c r="AJ51" s="101"/>
      <c r="AK51" s="100"/>
      <c r="AL51" s="100"/>
      <c r="AM51" s="99"/>
      <c r="AN51" s="101"/>
      <c r="AO51" s="297"/>
      <c r="AP51" s="61"/>
      <c r="AR51" s="65">
        <v>297</v>
      </c>
      <c r="AS51" s="64"/>
      <c r="AT51" s="300"/>
      <c r="AU51" s="99" t="s">
        <v>201</v>
      </c>
      <c r="AV51" s="100">
        <v>3.7</v>
      </c>
      <c r="AW51" s="99"/>
      <c r="AX51" s="101"/>
      <c r="AY51" s="100"/>
      <c r="AZ51" s="100"/>
      <c r="BA51" s="99"/>
      <c r="BB51" s="101"/>
      <c r="BC51" s="297"/>
      <c r="BD51" s="61"/>
      <c r="BF51" s="65">
        <v>609</v>
      </c>
      <c r="BG51" s="64"/>
      <c r="BH51" s="300"/>
      <c r="BI51" s="99" t="s">
        <v>146</v>
      </c>
      <c r="BJ51" s="100">
        <v>0.6</v>
      </c>
      <c r="BK51" s="99"/>
      <c r="BL51" s="101"/>
      <c r="BM51" s="100"/>
      <c r="BN51" s="100"/>
      <c r="BO51" s="99"/>
      <c r="BP51" s="101"/>
      <c r="BQ51" s="297"/>
      <c r="BR51" s="61"/>
      <c r="BT51" s="65"/>
      <c r="BU51" s="64"/>
      <c r="BV51" s="300"/>
      <c r="BW51" s="99"/>
      <c r="BX51" s="100"/>
      <c r="BY51" s="99"/>
      <c r="BZ51" s="101"/>
      <c r="CA51" s="100"/>
      <c r="CB51" s="100"/>
      <c r="CC51" s="99"/>
      <c r="CD51" s="101"/>
      <c r="CE51" s="297"/>
      <c r="CF51" s="61"/>
    </row>
    <row r="52" spans="2:84" s="56" customFormat="1" ht="22.15" customHeight="1" thickBot="1" x14ac:dyDescent="0.35">
      <c r="B52" s="65"/>
      <c r="C52" s="64"/>
      <c r="D52" s="300"/>
      <c r="E52" s="99"/>
      <c r="F52" s="100"/>
      <c r="G52" s="99"/>
      <c r="H52" s="101"/>
      <c r="I52" s="100"/>
      <c r="J52" s="100"/>
      <c r="K52" s="99"/>
      <c r="L52" s="101"/>
      <c r="M52" s="297"/>
      <c r="N52" s="66"/>
      <c r="P52" s="65"/>
      <c r="Q52" s="64"/>
      <c r="R52" s="300"/>
      <c r="S52" s="99"/>
      <c r="T52" s="100"/>
      <c r="U52" s="99"/>
      <c r="V52" s="101"/>
      <c r="W52" s="100"/>
      <c r="X52" s="100"/>
      <c r="Y52" s="99"/>
      <c r="Z52" s="101"/>
      <c r="AA52" s="297"/>
      <c r="AB52" s="66"/>
      <c r="AD52" s="65"/>
      <c r="AE52" s="64"/>
      <c r="AF52" s="300"/>
      <c r="AG52" s="99" t="s">
        <v>146</v>
      </c>
      <c r="AH52" s="100">
        <v>0.4</v>
      </c>
      <c r="AI52" s="99"/>
      <c r="AJ52" s="101"/>
      <c r="AK52" s="100"/>
      <c r="AL52" s="100"/>
      <c r="AM52" s="99"/>
      <c r="AN52" s="101"/>
      <c r="AO52" s="297"/>
      <c r="AP52" s="66"/>
      <c r="AR52" s="65"/>
      <c r="AS52" s="64"/>
      <c r="AT52" s="300"/>
      <c r="AU52" s="99" t="s">
        <v>203</v>
      </c>
      <c r="AV52" s="100">
        <v>0.6</v>
      </c>
      <c r="AW52" s="199" t="s">
        <v>371</v>
      </c>
      <c r="AX52" s="101"/>
      <c r="AY52" s="100"/>
      <c r="AZ52" s="100"/>
      <c r="BA52" s="99"/>
      <c r="BB52" s="101"/>
      <c r="BC52" s="297"/>
      <c r="BD52" s="66"/>
      <c r="BF52" s="65"/>
      <c r="BG52" s="64"/>
      <c r="BH52" s="300"/>
      <c r="BI52" s="99"/>
      <c r="BJ52" s="100"/>
      <c r="BK52" s="99"/>
      <c r="BL52" s="101"/>
      <c r="BM52" s="100"/>
      <c r="BN52" s="100"/>
      <c r="BO52" s="99"/>
      <c r="BP52" s="101"/>
      <c r="BQ52" s="297"/>
      <c r="BR52" s="66"/>
      <c r="BT52" s="65"/>
      <c r="BU52" s="64"/>
      <c r="BV52" s="300"/>
      <c r="BW52" s="99"/>
      <c r="BX52" s="100"/>
      <c r="BY52" s="99"/>
      <c r="BZ52" s="101"/>
      <c r="CA52" s="100"/>
      <c r="CB52" s="100"/>
      <c r="CC52" s="99"/>
      <c r="CD52" s="101"/>
      <c r="CE52" s="297"/>
      <c r="CF52" s="66"/>
    </row>
    <row r="53" spans="2:84" s="56" customFormat="1" ht="22.15" customHeight="1" thickBot="1" x14ac:dyDescent="0.35">
      <c r="B53" s="65"/>
      <c r="C53" s="64"/>
      <c r="D53" s="300"/>
      <c r="E53" s="99"/>
      <c r="F53" s="100"/>
      <c r="G53" s="99"/>
      <c r="H53" s="101"/>
      <c r="I53" s="100"/>
      <c r="J53" s="100"/>
      <c r="K53" s="99"/>
      <c r="L53" s="101"/>
      <c r="M53" s="297"/>
      <c r="N53" s="61"/>
      <c r="P53" s="65"/>
      <c r="Q53" s="64"/>
      <c r="R53" s="300"/>
      <c r="S53" s="99"/>
      <c r="T53" s="100"/>
      <c r="U53" s="99"/>
      <c r="V53" s="101"/>
      <c r="W53" s="100"/>
      <c r="X53" s="100"/>
      <c r="Y53" s="99"/>
      <c r="Z53" s="101"/>
      <c r="AA53" s="297"/>
      <c r="AB53" s="61"/>
      <c r="AD53" s="65"/>
      <c r="AE53" s="64"/>
      <c r="AF53" s="300"/>
      <c r="AG53" s="99"/>
      <c r="AH53" s="100"/>
      <c r="AI53" s="99"/>
      <c r="AJ53" s="101"/>
      <c r="AK53" s="100"/>
      <c r="AL53" s="100"/>
      <c r="AM53" s="99"/>
      <c r="AN53" s="101"/>
      <c r="AO53" s="297"/>
      <c r="AP53" s="61"/>
      <c r="AR53" s="65"/>
      <c r="AS53" s="64"/>
      <c r="AT53" s="300"/>
      <c r="AU53" s="99"/>
      <c r="AV53" s="100"/>
      <c r="AW53" s="99"/>
      <c r="AX53" s="101"/>
      <c r="AY53" s="100"/>
      <c r="AZ53" s="100"/>
      <c r="BA53" s="99"/>
      <c r="BB53" s="101"/>
      <c r="BC53" s="297"/>
      <c r="BD53" s="61"/>
      <c r="BF53" s="65"/>
      <c r="BG53" s="64"/>
      <c r="BH53" s="300"/>
      <c r="BI53" s="99"/>
      <c r="BJ53" s="100"/>
      <c r="BK53" s="99"/>
      <c r="BL53" s="101"/>
      <c r="BM53" s="100"/>
      <c r="BN53" s="100"/>
      <c r="BO53" s="99"/>
      <c r="BP53" s="101"/>
      <c r="BQ53" s="297"/>
      <c r="BR53" s="61"/>
      <c r="BT53" s="65"/>
      <c r="BU53" s="64"/>
      <c r="BV53" s="300"/>
      <c r="BW53" s="99"/>
      <c r="BX53" s="100"/>
      <c r="BY53" s="99"/>
      <c r="BZ53" s="101"/>
      <c r="CA53" s="100"/>
      <c r="CB53" s="100"/>
      <c r="CC53" s="99"/>
      <c r="CD53" s="101"/>
      <c r="CE53" s="297"/>
      <c r="CF53" s="61"/>
    </row>
    <row r="54" spans="2:84" s="56" customFormat="1" ht="22.15" hidden="1" customHeight="1" x14ac:dyDescent="0.3">
      <c r="B54" s="65"/>
      <c r="C54" s="64"/>
      <c r="D54" s="300"/>
      <c r="E54" s="99"/>
      <c r="F54" s="100"/>
      <c r="G54" s="99"/>
      <c r="H54" s="101"/>
      <c r="I54" s="100"/>
      <c r="J54" s="100"/>
      <c r="K54" s="99"/>
      <c r="L54" s="101"/>
      <c r="M54" s="297"/>
      <c r="N54" s="61"/>
      <c r="P54" s="65"/>
      <c r="Q54" s="64"/>
      <c r="R54" s="300"/>
      <c r="S54" s="99"/>
      <c r="T54" s="100"/>
      <c r="U54" s="99"/>
      <c r="V54" s="101"/>
      <c r="W54" s="100"/>
      <c r="X54" s="100"/>
      <c r="Y54" s="99"/>
      <c r="Z54" s="101"/>
      <c r="AA54" s="297"/>
      <c r="AB54" s="61"/>
      <c r="AD54" s="65"/>
      <c r="AE54" s="64"/>
      <c r="AF54" s="300"/>
      <c r="AG54" s="99"/>
      <c r="AH54" s="100"/>
      <c r="AI54" s="99"/>
      <c r="AJ54" s="101"/>
      <c r="AK54" s="100"/>
      <c r="AL54" s="100"/>
      <c r="AM54" s="99"/>
      <c r="AN54" s="101"/>
      <c r="AO54" s="297"/>
      <c r="AP54" s="61"/>
      <c r="AR54" s="65"/>
      <c r="AS54" s="64"/>
      <c r="AT54" s="300"/>
      <c r="AU54" s="99"/>
      <c r="AV54" s="100"/>
      <c r="AW54" s="99"/>
      <c r="AX54" s="101"/>
      <c r="AY54" s="100"/>
      <c r="AZ54" s="100"/>
      <c r="BA54" s="99"/>
      <c r="BB54" s="101"/>
      <c r="BC54" s="297"/>
      <c r="BD54" s="61"/>
      <c r="BF54" s="65"/>
      <c r="BG54" s="64"/>
      <c r="BH54" s="300"/>
      <c r="BI54" s="99"/>
      <c r="BJ54" s="100"/>
      <c r="BK54" s="99"/>
      <c r="BL54" s="101"/>
      <c r="BM54" s="100"/>
      <c r="BN54" s="100"/>
      <c r="BO54" s="99"/>
      <c r="BP54" s="101"/>
      <c r="BQ54" s="297"/>
      <c r="BR54" s="61"/>
      <c r="BT54" s="65"/>
      <c r="BU54" s="64"/>
      <c r="BV54" s="300"/>
      <c r="BW54" s="99"/>
      <c r="BX54" s="100"/>
      <c r="BY54" s="99"/>
      <c r="BZ54" s="101"/>
      <c r="CA54" s="100"/>
      <c r="CB54" s="100"/>
      <c r="CC54" s="99"/>
      <c r="CD54" s="101"/>
      <c r="CE54" s="297"/>
      <c r="CF54" s="61"/>
    </row>
    <row r="55" spans="2:84" s="56" customFormat="1" ht="22.15" hidden="1" customHeight="1" x14ac:dyDescent="0.3">
      <c r="B55" s="65"/>
      <c r="C55" s="64"/>
      <c r="D55" s="300"/>
      <c r="E55" s="99"/>
      <c r="F55" s="100"/>
      <c r="G55" s="99"/>
      <c r="H55" s="101"/>
      <c r="I55" s="100"/>
      <c r="J55" s="100"/>
      <c r="K55" s="99"/>
      <c r="L55" s="101"/>
      <c r="M55" s="297"/>
      <c r="N55" s="61"/>
      <c r="P55" s="65"/>
      <c r="Q55" s="64"/>
      <c r="R55" s="300"/>
      <c r="S55" s="99"/>
      <c r="T55" s="100"/>
      <c r="U55" s="99"/>
      <c r="V55" s="101"/>
      <c r="W55" s="100"/>
      <c r="X55" s="100"/>
      <c r="Y55" s="99"/>
      <c r="Z55" s="101"/>
      <c r="AA55" s="297"/>
      <c r="AB55" s="61"/>
      <c r="AD55" s="65"/>
      <c r="AE55" s="64"/>
      <c r="AF55" s="300"/>
      <c r="AG55" s="99"/>
      <c r="AH55" s="100"/>
      <c r="AI55" s="99"/>
      <c r="AJ55" s="101"/>
      <c r="AK55" s="100"/>
      <c r="AL55" s="100"/>
      <c r="AM55" s="99"/>
      <c r="AN55" s="101"/>
      <c r="AO55" s="297"/>
      <c r="AP55" s="61"/>
      <c r="AR55" s="65"/>
      <c r="AS55" s="64"/>
      <c r="AT55" s="300"/>
      <c r="AU55" s="99"/>
      <c r="AV55" s="100"/>
      <c r="AW55" s="99"/>
      <c r="AX55" s="101"/>
      <c r="AY55" s="100"/>
      <c r="AZ55" s="100"/>
      <c r="BA55" s="99"/>
      <c r="BB55" s="101"/>
      <c r="BC55" s="297"/>
      <c r="BD55" s="61"/>
      <c r="BF55" s="65"/>
      <c r="BG55" s="64"/>
      <c r="BH55" s="300"/>
      <c r="BI55" s="99"/>
      <c r="BJ55" s="100"/>
      <c r="BK55" s="99"/>
      <c r="BL55" s="101"/>
      <c r="BM55" s="100"/>
      <c r="BN55" s="100"/>
      <c r="BO55" s="99"/>
      <c r="BP55" s="101"/>
      <c r="BQ55" s="297"/>
      <c r="BR55" s="61"/>
      <c r="BT55" s="65"/>
      <c r="BU55" s="64"/>
      <c r="BV55" s="300"/>
      <c r="BW55" s="99"/>
      <c r="BX55" s="100"/>
      <c r="BY55" s="99"/>
      <c r="BZ55" s="101"/>
      <c r="CA55" s="100"/>
      <c r="CB55" s="100"/>
      <c r="CC55" s="99"/>
      <c r="CD55" s="101"/>
      <c r="CE55" s="297"/>
      <c r="CF55" s="61"/>
    </row>
    <row r="56" spans="2:84" s="56" customFormat="1" ht="22.15" hidden="1" customHeight="1" x14ac:dyDescent="0.3">
      <c r="B56" s="65"/>
      <c r="C56" s="64"/>
      <c r="D56" s="300"/>
      <c r="E56" s="99"/>
      <c r="F56" s="100"/>
      <c r="G56" s="99"/>
      <c r="H56" s="101"/>
      <c r="I56" s="100"/>
      <c r="J56" s="100"/>
      <c r="K56" s="99"/>
      <c r="L56" s="101"/>
      <c r="M56" s="297"/>
      <c r="N56" s="61"/>
      <c r="P56" s="65"/>
      <c r="Q56" s="64"/>
      <c r="R56" s="300"/>
      <c r="S56" s="99"/>
      <c r="T56" s="100"/>
      <c r="U56" s="99"/>
      <c r="V56" s="101"/>
      <c r="W56" s="100"/>
      <c r="X56" s="100"/>
      <c r="Y56" s="99"/>
      <c r="Z56" s="101"/>
      <c r="AA56" s="297"/>
      <c r="AB56" s="61"/>
      <c r="AD56" s="65"/>
      <c r="AE56" s="64"/>
      <c r="AF56" s="300"/>
      <c r="AG56" s="99"/>
      <c r="AH56" s="100"/>
      <c r="AI56" s="99"/>
      <c r="AJ56" s="101"/>
      <c r="AK56" s="100"/>
      <c r="AL56" s="100"/>
      <c r="AM56" s="99"/>
      <c r="AN56" s="101"/>
      <c r="AO56" s="297"/>
      <c r="AP56" s="61"/>
      <c r="AR56" s="65"/>
      <c r="AS56" s="64"/>
      <c r="AT56" s="300"/>
      <c r="AU56" s="99"/>
      <c r="AV56" s="100"/>
      <c r="AW56" s="99"/>
      <c r="AX56" s="101"/>
      <c r="AY56" s="100"/>
      <c r="AZ56" s="100"/>
      <c r="BA56" s="99"/>
      <c r="BB56" s="101"/>
      <c r="BC56" s="297"/>
      <c r="BD56" s="61"/>
      <c r="BF56" s="65"/>
      <c r="BG56" s="64"/>
      <c r="BH56" s="300"/>
      <c r="BI56" s="99"/>
      <c r="BJ56" s="100"/>
      <c r="BK56" s="99"/>
      <c r="BL56" s="101"/>
      <c r="BM56" s="100"/>
      <c r="BN56" s="100"/>
      <c r="BO56" s="99"/>
      <c r="BP56" s="101"/>
      <c r="BQ56" s="297"/>
      <c r="BR56" s="61"/>
      <c r="BT56" s="65"/>
      <c r="BU56" s="64"/>
      <c r="BV56" s="300"/>
      <c r="BW56" s="99"/>
      <c r="BX56" s="100"/>
      <c r="BY56" s="99"/>
      <c r="BZ56" s="101"/>
      <c r="CA56" s="100"/>
      <c r="CB56" s="100"/>
      <c r="CC56" s="99"/>
      <c r="CD56" s="101"/>
      <c r="CE56" s="297"/>
      <c r="CF56" s="61"/>
    </row>
    <row r="57" spans="2:84" s="56" customFormat="1" ht="22.15" hidden="1" customHeight="1" x14ac:dyDescent="0.3">
      <c r="B57" s="65"/>
      <c r="C57" s="64"/>
      <c r="D57" s="300"/>
      <c r="E57" s="99"/>
      <c r="F57" s="100"/>
      <c r="G57" s="99"/>
      <c r="H57" s="101"/>
      <c r="I57" s="100"/>
      <c r="J57" s="100"/>
      <c r="K57" s="99"/>
      <c r="L57" s="101"/>
      <c r="M57" s="297"/>
      <c r="N57" s="61"/>
      <c r="P57" s="65"/>
      <c r="Q57" s="64"/>
      <c r="R57" s="300"/>
      <c r="S57" s="99"/>
      <c r="T57" s="100"/>
      <c r="U57" s="99"/>
      <c r="V57" s="101"/>
      <c r="W57" s="100"/>
      <c r="X57" s="100"/>
      <c r="Y57" s="99"/>
      <c r="Z57" s="101"/>
      <c r="AA57" s="297"/>
      <c r="AB57" s="61"/>
      <c r="AD57" s="65"/>
      <c r="AE57" s="64"/>
      <c r="AF57" s="300"/>
      <c r="AG57" s="99"/>
      <c r="AH57" s="100"/>
      <c r="AI57" s="99"/>
      <c r="AJ57" s="101"/>
      <c r="AK57" s="100"/>
      <c r="AL57" s="100"/>
      <c r="AM57" s="99"/>
      <c r="AN57" s="101"/>
      <c r="AO57" s="297"/>
      <c r="AP57" s="61"/>
      <c r="AR57" s="65"/>
      <c r="AS57" s="64"/>
      <c r="AT57" s="300"/>
      <c r="AU57" s="99"/>
      <c r="AV57" s="100"/>
      <c r="AW57" s="99"/>
      <c r="AX57" s="101"/>
      <c r="AY57" s="100"/>
      <c r="AZ57" s="100"/>
      <c r="BA57" s="99"/>
      <c r="BB57" s="101"/>
      <c r="BC57" s="297"/>
      <c r="BD57" s="61"/>
      <c r="BF57" s="65"/>
      <c r="BG57" s="64"/>
      <c r="BH57" s="300"/>
      <c r="BI57" s="99"/>
      <c r="BJ57" s="100"/>
      <c r="BK57" s="99"/>
      <c r="BL57" s="101"/>
      <c r="BM57" s="100"/>
      <c r="BN57" s="100"/>
      <c r="BO57" s="99"/>
      <c r="BP57" s="101"/>
      <c r="BQ57" s="297"/>
      <c r="BR57" s="61"/>
      <c r="BT57" s="65"/>
      <c r="BU57" s="64"/>
      <c r="BV57" s="300"/>
      <c r="BW57" s="99"/>
      <c r="BX57" s="100"/>
      <c r="BY57" s="99"/>
      <c r="BZ57" s="101"/>
      <c r="CA57" s="100"/>
      <c r="CB57" s="100"/>
      <c r="CC57" s="99"/>
      <c r="CD57" s="101"/>
      <c r="CE57" s="297"/>
      <c r="CF57" s="61"/>
    </row>
    <row r="58" spans="2:84" s="56" customFormat="1" ht="22.15" hidden="1" customHeight="1" x14ac:dyDescent="0.3">
      <c r="B58" s="65"/>
      <c r="C58" s="64"/>
      <c r="D58" s="300"/>
      <c r="E58" s="99"/>
      <c r="F58" s="100"/>
      <c r="G58" s="99"/>
      <c r="H58" s="101"/>
      <c r="I58" s="100"/>
      <c r="J58" s="100"/>
      <c r="K58" s="99"/>
      <c r="L58" s="101"/>
      <c r="M58" s="297"/>
      <c r="N58" s="61"/>
      <c r="P58" s="65"/>
      <c r="Q58" s="64"/>
      <c r="R58" s="300"/>
      <c r="S58" s="99"/>
      <c r="T58" s="100"/>
      <c r="U58" s="99"/>
      <c r="V58" s="101"/>
      <c r="W58" s="100"/>
      <c r="X58" s="100"/>
      <c r="Y58" s="99"/>
      <c r="Z58" s="101"/>
      <c r="AA58" s="297"/>
      <c r="AB58" s="61"/>
      <c r="AD58" s="65"/>
      <c r="AE58" s="64"/>
      <c r="AF58" s="300"/>
      <c r="AG58" s="99"/>
      <c r="AH58" s="100"/>
      <c r="AI58" s="99"/>
      <c r="AJ58" s="101"/>
      <c r="AK58" s="100"/>
      <c r="AL58" s="100"/>
      <c r="AM58" s="99"/>
      <c r="AN58" s="101"/>
      <c r="AO58" s="297"/>
      <c r="AP58" s="61"/>
      <c r="AR58" s="65"/>
      <c r="AS58" s="64"/>
      <c r="AT58" s="300"/>
      <c r="AU58" s="99"/>
      <c r="AV58" s="100"/>
      <c r="AW58" s="99"/>
      <c r="AX58" s="101"/>
      <c r="AY58" s="100"/>
      <c r="AZ58" s="100"/>
      <c r="BA58" s="99"/>
      <c r="BB58" s="101"/>
      <c r="BC58" s="297"/>
      <c r="BD58" s="61"/>
      <c r="BF58" s="65"/>
      <c r="BG58" s="64"/>
      <c r="BH58" s="300"/>
      <c r="BI58" s="99"/>
      <c r="BJ58" s="100"/>
      <c r="BK58" s="99"/>
      <c r="BL58" s="101"/>
      <c r="BM58" s="100"/>
      <c r="BN58" s="100"/>
      <c r="BO58" s="99"/>
      <c r="BP58" s="101"/>
      <c r="BQ58" s="297"/>
      <c r="BR58" s="61"/>
      <c r="BT58" s="65"/>
      <c r="BU58" s="64"/>
      <c r="BV58" s="300"/>
      <c r="BW58" s="99"/>
      <c r="BX58" s="100"/>
      <c r="BY58" s="99"/>
      <c r="BZ58" s="101"/>
      <c r="CA58" s="100"/>
      <c r="CB58" s="100"/>
      <c r="CC58" s="99"/>
      <c r="CD58" s="101"/>
      <c r="CE58" s="297"/>
      <c r="CF58" s="61"/>
    </row>
    <row r="59" spans="2:84" s="56" customFormat="1" ht="22.15" hidden="1" customHeight="1" x14ac:dyDescent="0.3">
      <c r="B59" s="65"/>
      <c r="C59" s="64"/>
      <c r="D59" s="300"/>
      <c r="E59" s="99"/>
      <c r="F59" s="100"/>
      <c r="G59" s="99"/>
      <c r="H59" s="101"/>
      <c r="I59" s="100"/>
      <c r="J59" s="100"/>
      <c r="K59" s="99"/>
      <c r="L59" s="101"/>
      <c r="M59" s="297"/>
      <c r="N59" s="61"/>
      <c r="P59" s="65"/>
      <c r="Q59" s="64"/>
      <c r="R59" s="300"/>
      <c r="S59" s="99"/>
      <c r="T59" s="100"/>
      <c r="U59" s="99"/>
      <c r="V59" s="101"/>
      <c r="W59" s="100"/>
      <c r="X59" s="100"/>
      <c r="Y59" s="99"/>
      <c r="Z59" s="101"/>
      <c r="AA59" s="297"/>
      <c r="AB59" s="61"/>
      <c r="AD59" s="65"/>
      <c r="AE59" s="64"/>
      <c r="AF59" s="300"/>
      <c r="AG59" s="99"/>
      <c r="AH59" s="100"/>
      <c r="AI59" s="99"/>
      <c r="AJ59" s="101"/>
      <c r="AK59" s="100"/>
      <c r="AL59" s="100"/>
      <c r="AM59" s="99"/>
      <c r="AN59" s="101"/>
      <c r="AO59" s="297"/>
      <c r="AP59" s="61"/>
      <c r="AR59" s="65"/>
      <c r="AS59" s="64"/>
      <c r="AT59" s="300"/>
      <c r="AU59" s="99"/>
      <c r="AV59" s="100"/>
      <c r="AW59" s="99"/>
      <c r="AX59" s="101"/>
      <c r="AY59" s="100"/>
      <c r="AZ59" s="100"/>
      <c r="BA59" s="99"/>
      <c r="BB59" s="101"/>
      <c r="BC59" s="297"/>
      <c r="BD59" s="61"/>
      <c r="BF59" s="65"/>
      <c r="BG59" s="64"/>
      <c r="BH59" s="300"/>
      <c r="BI59" s="99"/>
      <c r="BJ59" s="100"/>
      <c r="BK59" s="99"/>
      <c r="BL59" s="101"/>
      <c r="BM59" s="100"/>
      <c r="BN59" s="100"/>
      <c r="BO59" s="99"/>
      <c r="BP59" s="101"/>
      <c r="BQ59" s="297"/>
      <c r="BR59" s="61"/>
      <c r="BT59" s="65"/>
      <c r="BU59" s="64"/>
      <c r="BV59" s="300"/>
      <c r="BW59" s="99"/>
      <c r="BX59" s="100"/>
      <c r="BY59" s="99"/>
      <c r="BZ59" s="101"/>
      <c r="CA59" s="100"/>
      <c r="CB59" s="100"/>
      <c r="CC59" s="99"/>
      <c r="CD59" s="101"/>
      <c r="CE59" s="297"/>
      <c r="CF59" s="61"/>
    </row>
    <row r="60" spans="2:84" s="56" customFormat="1" ht="22.15" hidden="1" customHeight="1" x14ac:dyDescent="0.3">
      <c r="B60" s="65"/>
      <c r="C60" s="64"/>
      <c r="D60" s="300"/>
      <c r="E60" s="99"/>
      <c r="F60" s="100"/>
      <c r="G60" s="99"/>
      <c r="H60" s="101"/>
      <c r="I60" s="100"/>
      <c r="J60" s="100"/>
      <c r="K60" s="99"/>
      <c r="L60" s="101"/>
      <c r="M60" s="297"/>
      <c r="N60" s="61"/>
      <c r="P60" s="65"/>
      <c r="Q60" s="64"/>
      <c r="R60" s="300"/>
      <c r="S60" s="99"/>
      <c r="T60" s="100"/>
      <c r="U60" s="99"/>
      <c r="V60" s="101"/>
      <c r="W60" s="100"/>
      <c r="X60" s="100"/>
      <c r="Y60" s="99"/>
      <c r="Z60" s="101"/>
      <c r="AA60" s="297"/>
      <c r="AB60" s="61"/>
      <c r="AD60" s="65"/>
      <c r="AE60" s="64"/>
      <c r="AF60" s="300"/>
      <c r="AG60" s="99"/>
      <c r="AH60" s="100"/>
      <c r="AI60" s="99"/>
      <c r="AJ60" s="101"/>
      <c r="AK60" s="100"/>
      <c r="AL60" s="100"/>
      <c r="AM60" s="99"/>
      <c r="AN60" s="101"/>
      <c r="AO60" s="297"/>
      <c r="AP60" s="61"/>
      <c r="AR60" s="65"/>
      <c r="AS60" s="64"/>
      <c r="AT60" s="300"/>
      <c r="AU60" s="99"/>
      <c r="AV60" s="100"/>
      <c r="AW60" s="99"/>
      <c r="AX60" s="101"/>
      <c r="AY60" s="100"/>
      <c r="AZ60" s="100"/>
      <c r="BA60" s="99"/>
      <c r="BB60" s="101"/>
      <c r="BC60" s="297"/>
      <c r="BD60" s="61"/>
      <c r="BF60" s="65"/>
      <c r="BG60" s="64"/>
      <c r="BH60" s="300"/>
      <c r="BI60" s="99"/>
      <c r="BJ60" s="100"/>
      <c r="BK60" s="99"/>
      <c r="BL60" s="101"/>
      <c r="BM60" s="100"/>
      <c r="BN60" s="100"/>
      <c r="BO60" s="99"/>
      <c r="BP60" s="101"/>
      <c r="BQ60" s="297"/>
      <c r="BR60" s="61"/>
      <c r="BT60" s="65"/>
      <c r="BU60" s="64"/>
      <c r="BV60" s="300"/>
      <c r="BW60" s="99"/>
      <c r="BX60" s="100"/>
      <c r="BY60" s="99"/>
      <c r="BZ60" s="101"/>
      <c r="CA60" s="100"/>
      <c r="CB60" s="100"/>
      <c r="CC60" s="99"/>
      <c r="CD60" s="101"/>
      <c r="CE60" s="297"/>
      <c r="CF60" s="61"/>
    </row>
    <row r="61" spans="2:84" s="56" customFormat="1" ht="22.15" hidden="1" customHeight="1" thickBot="1" x14ac:dyDescent="0.35">
      <c r="B61" s="67"/>
      <c r="C61" s="68"/>
      <c r="D61" s="301"/>
      <c r="E61" s="102"/>
      <c r="F61" s="103"/>
      <c r="G61" s="102"/>
      <c r="H61" s="104"/>
      <c r="I61" s="103"/>
      <c r="J61" s="103"/>
      <c r="K61" s="102"/>
      <c r="L61" s="104"/>
      <c r="M61" s="298"/>
      <c r="N61" s="72"/>
      <c r="P61" s="67"/>
      <c r="Q61" s="68"/>
      <c r="R61" s="301"/>
      <c r="S61" s="102"/>
      <c r="T61" s="103"/>
      <c r="U61" s="102"/>
      <c r="V61" s="104"/>
      <c r="W61" s="103"/>
      <c r="X61" s="103"/>
      <c r="Y61" s="102"/>
      <c r="Z61" s="104"/>
      <c r="AA61" s="298"/>
      <c r="AB61" s="72"/>
      <c r="AD61" s="67"/>
      <c r="AE61" s="68"/>
      <c r="AF61" s="301"/>
      <c r="AG61" s="102"/>
      <c r="AH61" s="103"/>
      <c r="AI61" s="102"/>
      <c r="AJ61" s="104"/>
      <c r="AK61" s="103"/>
      <c r="AL61" s="103"/>
      <c r="AM61" s="102"/>
      <c r="AN61" s="104"/>
      <c r="AO61" s="298"/>
      <c r="AP61" s="72"/>
      <c r="AR61" s="67"/>
      <c r="AS61" s="68"/>
      <c r="AT61" s="301"/>
      <c r="AU61" s="102"/>
      <c r="AV61" s="103"/>
      <c r="AW61" s="102"/>
      <c r="AX61" s="104"/>
      <c r="AY61" s="103"/>
      <c r="AZ61" s="103"/>
      <c r="BA61" s="102"/>
      <c r="BB61" s="104"/>
      <c r="BC61" s="298"/>
      <c r="BD61" s="72"/>
      <c r="BF61" s="67"/>
      <c r="BG61" s="68"/>
      <c r="BH61" s="301"/>
      <c r="BI61" s="102"/>
      <c r="BJ61" s="103"/>
      <c r="BK61" s="102"/>
      <c r="BL61" s="104"/>
      <c r="BM61" s="103"/>
      <c r="BN61" s="103"/>
      <c r="BO61" s="102"/>
      <c r="BP61" s="104"/>
      <c r="BQ61" s="298"/>
      <c r="BR61" s="72"/>
      <c r="BT61" s="67"/>
      <c r="BU61" s="68"/>
      <c r="BV61" s="301"/>
      <c r="BW61" s="102"/>
      <c r="BX61" s="103"/>
      <c r="BY61" s="102"/>
      <c r="BZ61" s="104"/>
      <c r="CA61" s="103"/>
      <c r="CB61" s="103"/>
      <c r="CC61" s="102"/>
      <c r="CD61" s="104"/>
      <c r="CE61" s="298"/>
      <c r="CF61" s="72"/>
    </row>
    <row r="62" spans="2:84" s="111" customFormat="1" ht="22.15" customHeight="1" x14ac:dyDescent="0.3">
      <c r="B62" s="109">
        <v>9</v>
      </c>
      <c r="C62" s="290"/>
      <c r="D62" s="299" t="s">
        <v>67</v>
      </c>
      <c r="E62" s="294" t="s">
        <v>68</v>
      </c>
      <c r="F62" s="293"/>
      <c r="G62" s="294" t="s">
        <v>69</v>
      </c>
      <c r="H62" s="295"/>
      <c r="I62" s="293" t="s">
        <v>57</v>
      </c>
      <c r="J62" s="293"/>
      <c r="K62" s="294" t="s">
        <v>70</v>
      </c>
      <c r="L62" s="295"/>
      <c r="M62" s="296" t="s">
        <v>82</v>
      </c>
      <c r="N62" s="112"/>
      <c r="P62" s="109">
        <v>9</v>
      </c>
      <c r="Q62" s="290"/>
      <c r="R62" s="299" t="s">
        <v>67</v>
      </c>
      <c r="S62" s="294" t="s">
        <v>90</v>
      </c>
      <c r="T62" s="293"/>
      <c r="U62" s="294" t="s">
        <v>91</v>
      </c>
      <c r="V62" s="295"/>
      <c r="W62" s="293" t="s">
        <v>57</v>
      </c>
      <c r="X62" s="293"/>
      <c r="Y62" s="294" t="s">
        <v>92</v>
      </c>
      <c r="Z62" s="295"/>
      <c r="AA62" s="296" t="s">
        <v>96</v>
      </c>
      <c r="AB62" s="112"/>
      <c r="AD62" s="109">
        <v>9</v>
      </c>
      <c r="AE62" s="290"/>
      <c r="AF62" s="299" t="s">
        <v>54</v>
      </c>
      <c r="AG62" s="294" t="s">
        <v>107</v>
      </c>
      <c r="AH62" s="293"/>
      <c r="AI62" s="294" t="s">
        <v>108</v>
      </c>
      <c r="AJ62" s="295"/>
      <c r="AK62" s="293" t="s">
        <v>57</v>
      </c>
      <c r="AL62" s="293"/>
      <c r="AM62" s="294" t="s">
        <v>109</v>
      </c>
      <c r="AN62" s="295"/>
      <c r="AO62" s="296" t="s">
        <v>113</v>
      </c>
      <c r="AP62" s="112"/>
      <c r="AR62" s="109">
        <v>9</v>
      </c>
      <c r="AS62" s="290"/>
      <c r="AT62" s="299" t="s">
        <v>67</v>
      </c>
      <c r="AU62" s="294" t="s">
        <v>123</v>
      </c>
      <c r="AV62" s="293"/>
      <c r="AW62" s="294" t="s">
        <v>124</v>
      </c>
      <c r="AX62" s="295"/>
      <c r="AY62" s="293" t="s">
        <v>57</v>
      </c>
      <c r="AZ62" s="293"/>
      <c r="BA62" s="294" t="s">
        <v>125</v>
      </c>
      <c r="BB62" s="295"/>
      <c r="BC62" s="296" t="s">
        <v>100</v>
      </c>
      <c r="BD62" s="112"/>
      <c r="BF62" s="109"/>
      <c r="BG62" s="290"/>
      <c r="BH62" s="299"/>
      <c r="BI62" s="294"/>
      <c r="BJ62" s="293"/>
      <c r="BK62" s="294"/>
      <c r="BL62" s="295"/>
      <c r="BM62" s="293"/>
      <c r="BN62" s="293"/>
      <c r="BO62" s="294"/>
      <c r="BP62" s="295"/>
      <c r="BQ62" s="296"/>
      <c r="BR62" s="112"/>
      <c r="BT62" s="109"/>
      <c r="BU62" s="290"/>
      <c r="BV62" s="299"/>
      <c r="BW62" s="294"/>
      <c r="BX62" s="293"/>
      <c r="BY62" s="294"/>
      <c r="BZ62" s="295"/>
      <c r="CA62" s="293"/>
      <c r="CB62" s="293"/>
      <c r="CC62" s="294"/>
      <c r="CD62" s="295"/>
      <c r="CE62" s="296"/>
      <c r="CF62" s="112"/>
    </row>
    <row r="63" spans="2:84" ht="22.15" customHeight="1" x14ac:dyDescent="0.25">
      <c r="B63" s="57" t="s">
        <v>6</v>
      </c>
      <c r="C63" s="291"/>
      <c r="D63" s="300"/>
      <c r="E63" s="99" t="s">
        <v>162</v>
      </c>
      <c r="F63" s="100">
        <v>64.599999999999994</v>
      </c>
      <c r="G63" s="99" t="s">
        <v>164</v>
      </c>
      <c r="H63" s="101">
        <v>36.799999999999997</v>
      </c>
      <c r="I63" s="100" t="s">
        <v>147</v>
      </c>
      <c r="J63" s="100">
        <v>85</v>
      </c>
      <c r="K63" s="99" t="s">
        <v>167</v>
      </c>
      <c r="L63" s="101">
        <v>43.7</v>
      </c>
      <c r="M63" s="297"/>
      <c r="N63" s="61"/>
      <c r="P63" s="57" t="s">
        <v>6</v>
      </c>
      <c r="Q63" s="291"/>
      <c r="R63" s="300"/>
      <c r="S63" s="99" t="s">
        <v>166</v>
      </c>
      <c r="T63" s="100">
        <v>71.5</v>
      </c>
      <c r="U63" s="99" t="s">
        <v>159</v>
      </c>
      <c r="V63" s="101">
        <v>92.4</v>
      </c>
      <c r="W63" s="100" t="s">
        <v>147</v>
      </c>
      <c r="X63" s="100">
        <v>85</v>
      </c>
      <c r="Y63" s="99" t="s">
        <v>143</v>
      </c>
      <c r="Z63" s="101">
        <v>20</v>
      </c>
      <c r="AA63" s="297"/>
      <c r="AB63" s="61"/>
      <c r="AD63" s="57" t="s">
        <v>6</v>
      </c>
      <c r="AE63" s="291"/>
      <c r="AF63" s="300"/>
      <c r="AG63" s="99" t="s">
        <v>170</v>
      </c>
      <c r="AH63" s="100">
        <v>89.3</v>
      </c>
      <c r="AI63" s="99" t="s">
        <v>214</v>
      </c>
      <c r="AJ63" s="101">
        <v>105</v>
      </c>
      <c r="AK63" s="100" t="s">
        <v>147</v>
      </c>
      <c r="AL63" s="100">
        <v>85</v>
      </c>
      <c r="AM63" s="99" t="s">
        <v>215</v>
      </c>
      <c r="AN63" s="101">
        <v>35</v>
      </c>
      <c r="AO63" s="297"/>
      <c r="AP63" s="61"/>
      <c r="AR63" s="57" t="s">
        <v>6</v>
      </c>
      <c r="AS63" s="291"/>
      <c r="AT63" s="300"/>
      <c r="AU63" s="99" t="s">
        <v>166</v>
      </c>
      <c r="AV63" s="100">
        <v>67.7</v>
      </c>
      <c r="AW63" s="99" t="s">
        <v>209</v>
      </c>
      <c r="AX63" s="101">
        <v>44.1</v>
      </c>
      <c r="AY63" s="100" t="s">
        <v>147</v>
      </c>
      <c r="AZ63" s="100">
        <v>85</v>
      </c>
      <c r="BA63" s="99" t="s">
        <v>164</v>
      </c>
      <c r="BB63" s="101">
        <v>40</v>
      </c>
      <c r="BC63" s="297"/>
      <c r="BD63" s="61"/>
      <c r="BF63" s="57" t="s">
        <v>6</v>
      </c>
      <c r="BG63" s="291"/>
      <c r="BH63" s="300"/>
      <c r="BI63" s="99"/>
      <c r="BJ63" s="100"/>
      <c r="BK63" s="99"/>
      <c r="BL63" s="101"/>
      <c r="BM63" s="100"/>
      <c r="BN63" s="100"/>
      <c r="BO63" s="99"/>
      <c r="BP63" s="101"/>
      <c r="BQ63" s="297"/>
      <c r="BR63" s="61"/>
      <c r="BT63" s="57" t="s">
        <v>6</v>
      </c>
      <c r="BU63" s="291"/>
      <c r="BV63" s="300"/>
      <c r="BW63" s="99"/>
      <c r="BX63" s="100"/>
      <c r="BY63" s="99"/>
      <c r="BZ63" s="101"/>
      <c r="CA63" s="100"/>
      <c r="CB63" s="100"/>
      <c r="CC63" s="99"/>
      <c r="CD63" s="101"/>
      <c r="CE63" s="297"/>
      <c r="CF63" s="61"/>
    </row>
    <row r="64" spans="2:84" ht="22.15" customHeight="1" x14ac:dyDescent="0.25">
      <c r="B64" s="57">
        <v>3</v>
      </c>
      <c r="C64" s="291"/>
      <c r="D64" s="300"/>
      <c r="E64" s="99" t="s">
        <v>163</v>
      </c>
      <c r="F64" s="100">
        <v>26.3</v>
      </c>
      <c r="G64" s="99" t="s">
        <v>165</v>
      </c>
      <c r="H64" s="101">
        <v>16.8</v>
      </c>
      <c r="I64" s="100" t="s">
        <v>145</v>
      </c>
      <c r="J64" s="100">
        <v>2.8</v>
      </c>
      <c r="K64" s="99" t="s">
        <v>168</v>
      </c>
      <c r="L64" s="101">
        <v>15</v>
      </c>
      <c r="M64" s="297"/>
      <c r="N64" s="55"/>
      <c r="P64" s="57">
        <v>10</v>
      </c>
      <c r="Q64" s="291"/>
      <c r="R64" s="300"/>
      <c r="S64" s="99" t="s">
        <v>193</v>
      </c>
      <c r="T64" s="100">
        <v>17.600000000000001</v>
      </c>
      <c r="U64" s="99" t="s">
        <v>155</v>
      </c>
      <c r="V64" s="101">
        <v>10.5</v>
      </c>
      <c r="W64" s="100" t="s">
        <v>145</v>
      </c>
      <c r="X64" s="100">
        <v>2.8</v>
      </c>
      <c r="Y64" s="99" t="s">
        <v>153</v>
      </c>
      <c r="Z64" s="101">
        <v>6</v>
      </c>
      <c r="AA64" s="297"/>
      <c r="AB64" s="55"/>
      <c r="AD64" s="57">
        <v>17</v>
      </c>
      <c r="AE64" s="291"/>
      <c r="AF64" s="300"/>
      <c r="AG64" s="99" t="s">
        <v>167</v>
      </c>
      <c r="AH64" s="100">
        <v>23.1</v>
      </c>
      <c r="AI64" s="99" t="s">
        <v>176</v>
      </c>
      <c r="AJ64" s="101">
        <v>7.4</v>
      </c>
      <c r="AK64" s="100" t="s">
        <v>145</v>
      </c>
      <c r="AL64" s="100">
        <v>2.8</v>
      </c>
      <c r="AM64" s="99" t="s">
        <v>155</v>
      </c>
      <c r="AN64" s="101">
        <v>9</v>
      </c>
      <c r="AO64" s="297"/>
      <c r="AP64" s="55"/>
      <c r="AR64" s="57">
        <v>24</v>
      </c>
      <c r="AS64" s="291"/>
      <c r="AT64" s="300"/>
      <c r="AU64" s="99" t="s">
        <v>205</v>
      </c>
      <c r="AV64" s="100">
        <v>12.7</v>
      </c>
      <c r="AW64" s="99" t="s">
        <v>235</v>
      </c>
      <c r="AX64" s="101">
        <v>37.200000000000003</v>
      </c>
      <c r="AY64" s="100" t="s">
        <v>145</v>
      </c>
      <c r="AZ64" s="100">
        <v>2.8</v>
      </c>
      <c r="BA64" s="99" t="s">
        <v>143</v>
      </c>
      <c r="BB64" s="101">
        <v>10</v>
      </c>
      <c r="BC64" s="297"/>
      <c r="BD64" s="55"/>
      <c r="BF64" s="57"/>
      <c r="BG64" s="291"/>
      <c r="BH64" s="300"/>
      <c r="BI64" s="99"/>
      <c r="BJ64" s="100"/>
      <c r="BK64" s="99"/>
      <c r="BL64" s="101"/>
      <c r="BM64" s="100"/>
      <c r="BN64" s="100"/>
      <c r="BO64" s="99"/>
      <c r="BP64" s="101"/>
      <c r="BQ64" s="297"/>
      <c r="BR64" s="55"/>
      <c r="BT64" s="57"/>
      <c r="BU64" s="291"/>
      <c r="BV64" s="300"/>
      <c r="BW64" s="99"/>
      <c r="BX64" s="100"/>
      <c r="BY64" s="99"/>
      <c r="BZ64" s="101"/>
      <c r="CA64" s="100"/>
      <c r="CB64" s="100"/>
      <c r="CC64" s="99"/>
      <c r="CD64" s="101"/>
      <c r="CE64" s="297"/>
      <c r="CF64" s="55"/>
    </row>
    <row r="65" spans="2:84" ht="22.15" customHeight="1" x14ac:dyDescent="0.25">
      <c r="B65" s="57" t="s">
        <v>27</v>
      </c>
      <c r="C65" s="291"/>
      <c r="D65" s="300"/>
      <c r="E65" s="99" t="s">
        <v>145</v>
      </c>
      <c r="F65" s="100">
        <v>2.6</v>
      </c>
      <c r="G65" s="99" t="s">
        <v>166</v>
      </c>
      <c r="H65" s="101">
        <v>7.4</v>
      </c>
      <c r="I65" s="100" t="s">
        <v>148</v>
      </c>
      <c r="J65" s="100">
        <v>0.4</v>
      </c>
      <c r="K65" s="99" t="s">
        <v>160</v>
      </c>
      <c r="L65" s="101">
        <v>5</v>
      </c>
      <c r="M65" s="297"/>
      <c r="N65" s="61"/>
      <c r="P65" s="57" t="s">
        <v>7</v>
      </c>
      <c r="Q65" s="291"/>
      <c r="R65" s="300"/>
      <c r="S65" s="99" t="s">
        <v>194</v>
      </c>
      <c r="T65" s="100">
        <v>0.6</v>
      </c>
      <c r="U65" s="99" t="s">
        <v>145</v>
      </c>
      <c r="V65" s="101">
        <v>2.6</v>
      </c>
      <c r="W65" s="100" t="s">
        <v>148</v>
      </c>
      <c r="X65" s="100">
        <v>0.4</v>
      </c>
      <c r="Y65" s="99" t="s">
        <v>145</v>
      </c>
      <c r="Z65" s="101">
        <v>1.6</v>
      </c>
      <c r="AA65" s="297"/>
      <c r="AB65" s="61"/>
      <c r="AD65" s="57" t="s">
        <v>7</v>
      </c>
      <c r="AE65" s="291"/>
      <c r="AF65" s="300"/>
      <c r="AG65" s="99" t="s">
        <v>163</v>
      </c>
      <c r="AH65" s="100">
        <v>12.6</v>
      </c>
      <c r="AI65" s="99" t="s">
        <v>195</v>
      </c>
      <c r="AJ65" s="101">
        <v>0.8</v>
      </c>
      <c r="AK65" s="100" t="s">
        <v>148</v>
      </c>
      <c r="AL65" s="100">
        <v>0.4</v>
      </c>
      <c r="AM65" s="99" t="s">
        <v>145</v>
      </c>
      <c r="AN65" s="101">
        <v>1.4</v>
      </c>
      <c r="AO65" s="297"/>
      <c r="AP65" s="61"/>
      <c r="AR65" s="57" t="s">
        <v>7</v>
      </c>
      <c r="AS65" s="291"/>
      <c r="AT65" s="300"/>
      <c r="AU65" s="99" t="s">
        <v>194</v>
      </c>
      <c r="AV65" s="100">
        <v>1.1000000000000001</v>
      </c>
      <c r="AW65" s="99" t="s">
        <v>236</v>
      </c>
      <c r="AX65" s="101">
        <v>16.8</v>
      </c>
      <c r="AY65" s="100" t="s">
        <v>148</v>
      </c>
      <c r="AZ65" s="100">
        <v>0.4</v>
      </c>
      <c r="BA65" s="99" t="s">
        <v>160</v>
      </c>
      <c r="BB65" s="101">
        <v>7</v>
      </c>
      <c r="BC65" s="297"/>
      <c r="BD65" s="61"/>
      <c r="BF65" s="57" t="s">
        <v>7</v>
      </c>
      <c r="BG65" s="291"/>
      <c r="BH65" s="300"/>
      <c r="BI65" s="99"/>
      <c r="BJ65" s="100"/>
      <c r="BK65" s="99"/>
      <c r="BL65" s="101"/>
      <c r="BM65" s="100"/>
      <c r="BN65" s="100"/>
      <c r="BO65" s="99"/>
      <c r="BP65" s="101"/>
      <c r="BQ65" s="297"/>
      <c r="BR65" s="61"/>
      <c r="BT65" s="57" t="s">
        <v>7</v>
      </c>
      <c r="BU65" s="291"/>
      <c r="BV65" s="300"/>
      <c r="BW65" s="99"/>
      <c r="BX65" s="100"/>
      <c r="BY65" s="99"/>
      <c r="BZ65" s="101"/>
      <c r="CA65" s="100"/>
      <c r="CB65" s="100"/>
      <c r="CC65" s="99"/>
      <c r="CD65" s="101"/>
      <c r="CE65" s="297"/>
      <c r="CF65" s="61"/>
    </row>
    <row r="66" spans="2:84" ht="22.15" customHeight="1" x14ac:dyDescent="0.25">
      <c r="B66" s="288" t="s">
        <v>161</v>
      </c>
      <c r="C66" s="291"/>
      <c r="D66" s="300"/>
      <c r="E66" s="99"/>
      <c r="F66" s="100"/>
      <c r="G66" s="99" t="s">
        <v>145</v>
      </c>
      <c r="H66" s="101">
        <v>2.6</v>
      </c>
      <c r="I66" s="100"/>
      <c r="J66" s="100"/>
      <c r="K66" s="99" t="s">
        <v>145</v>
      </c>
      <c r="L66" s="101">
        <v>2.1</v>
      </c>
      <c r="M66" s="297"/>
      <c r="N66" s="55"/>
      <c r="P66" s="288" t="s">
        <v>161</v>
      </c>
      <c r="Q66" s="291"/>
      <c r="R66" s="300"/>
      <c r="S66" s="99"/>
      <c r="T66" s="100"/>
      <c r="U66" s="99" t="s">
        <v>148</v>
      </c>
      <c r="V66" s="101">
        <v>0.4</v>
      </c>
      <c r="W66" s="100"/>
      <c r="X66" s="100"/>
      <c r="Y66" s="99" t="s">
        <v>195</v>
      </c>
      <c r="Z66" s="101">
        <v>0.8</v>
      </c>
      <c r="AA66" s="297"/>
      <c r="AB66" s="55"/>
      <c r="AD66" s="288" t="s">
        <v>161</v>
      </c>
      <c r="AE66" s="291"/>
      <c r="AF66" s="300"/>
      <c r="AG66" s="99" t="s">
        <v>145</v>
      </c>
      <c r="AH66" s="100">
        <v>2.1</v>
      </c>
      <c r="AI66" s="99" t="s">
        <v>146</v>
      </c>
      <c r="AJ66" s="101">
        <v>0.5</v>
      </c>
      <c r="AK66" s="100"/>
      <c r="AL66" s="100"/>
      <c r="AM66" s="99"/>
      <c r="AN66" s="101"/>
      <c r="AO66" s="297"/>
      <c r="AP66" s="55"/>
      <c r="AR66" s="288" t="s">
        <v>161</v>
      </c>
      <c r="AS66" s="291"/>
      <c r="AT66" s="300"/>
      <c r="AU66" s="99"/>
      <c r="AV66" s="100"/>
      <c r="AW66" s="99" t="s">
        <v>237</v>
      </c>
      <c r="AX66" s="101">
        <v>12.9</v>
      </c>
      <c r="AY66" s="100"/>
      <c r="AZ66" s="100"/>
      <c r="BA66" s="99" t="s">
        <v>145</v>
      </c>
      <c r="BB66" s="101">
        <v>3.7</v>
      </c>
      <c r="BC66" s="297"/>
      <c r="BD66" s="55"/>
      <c r="BF66" s="288"/>
      <c r="BG66" s="291"/>
      <c r="BH66" s="300"/>
      <c r="BI66" s="99"/>
      <c r="BJ66" s="100"/>
      <c r="BK66" s="99"/>
      <c r="BL66" s="101"/>
      <c r="BM66" s="100"/>
      <c r="BN66" s="100"/>
      <c r="BO66" s="99"/>
      <c r="BP66" s="101"/>
      <c r="BQ66" s="297"/>
      <c r="BR66" s="55"/>
      <c r="BT66" s="288"/>
      <c r="BU66" s="291"/>
      <c r="BV66" s="300"/>
      <c r="BW66" s="99"/>
      <c r="BX66" s="100"/>
      <c r="BY66" s="99"/>
      <c r="BZ66" s="101"/>
      <c r="CA66" s="100"/>
      <c r="CB66" s="100"/>
      <c r="CC66" s="99"/>
      <c r="CD66" s="101"/>
      <c r="CE66" s="297"/>
      <c r="CF66" s="55"/>
    </row>
    <row r="67" spans="2:84" ht="22.15" customHeight="1" x14ac:dyDescent="0.25">
      <c r="B67" s="288"/>
      <c r="C67" s="292"/>
      <c r="D67" s="300"/>
      <c r="E67" s="99"/>
      <c r="F67" s="100"/>
      <c r="G67" s="99" t="s">
        <v>146</v>
      </c>
      <c r="H67" s="101">
        <v>0.4</v>
      </c>
      <c r="I67" s="100"/>
      <c r="J67" s="100"/>
      <c r="K67" s="99" t="s">
        <v>146</v>
      </c>
      <c r="L67" s="101">
        <v>1</v>
      </c>
      <c r="M67" s="297"/>
      <c r="N67" s="61"/>
      <c r="P67" s="288"/>
      <c r="Q67" s="292"/>
      <c r="R67" s="300"/>
      <c r="S67" s="99"/>
      <c r="T67" s="100"/>
      <c r="U67" s="99"/>
      <c r="V67" s="101"/>
      <c r="W67" s="100"/>
      <c r="X67" s="100"/>
      <c r="Y67" s="99" t="s">
        <v>146</v>
      </c>
      <c r="Z67" s="101">
        <v>0.6</v>
      </c>
      <c r="AA67" s="297"/>
      <c r="AB67" s="61"/>
      <c r="AD67" s="288"/>
      <c r="AE67" s="292"/>
      <c r="AF67" s="300"/>
      <c r="AG67" s="99" t="s">
        <v>146</v>
      </c>
      <c r="AH67" s="100">
        <v>0.1</v>
      </c>
      <c r="AI67" s="99"/>
      <c r="AJ67" s="101"/>
      <c r="AK67" s="100"/>
      <c r="AL67" s="100"/>
      <c r="AM67" s="99"/>
      <c r="AN67" s="101"/>
      <c r="AO67" s="297"/>
      <c r="AP67" s="61"/>
      <c r="AR67" s="288"/>
      <c r="AS67" s="292"/>
      <c r="AT67" s="300"/>
      <c r="AU67" s="99"/>
      <c r="AV67" s="100"/>
      <c r="AW67" s="99" t="s">
        <v>145</v>
      </c>
      <c r="AX67" s="101">
        <v>3.6</v>
      </c>
      <c r="AY67" s="100"/>
      <c r="AZ67" s="100"/>
      <c r="BA67" s="99"/>
      <c r="BB67" s="101"/>
      <c r="BC67" s="297"/>
      <c r="BD67" s="61"/>
      <c r="BF67" s="288"/>
      <c r="BG67" s="292"/>
      <c r="BH67" s="300"/>
      <c r="BI67" s="99"/>
      <c r="BJ67" s="100"/>
      <c r="BK67" s="99"/>
      <c r="BL67" s="101"/>
      <c r="BM67" s="100"/>
      <c r="BN67" s="100"/>
      <c r="BO67" s="99"/>
      <c r="BP67" s="101"/>
      <c r="BQ67" s="297"/>
      <c r="BR67" s="61"/>
      <c r="BT67" s="288"/>
      <c r="BU67" s="292"/>
      <c r="BV67" s="300"/>
      <c r="BW67" s="99"/>
      <c r="BX67" s="100"/>
      <c r="BY67" s="99"/>
      <c r="BZ67" s="101"/>
      <c r="CA67" s="100"/>
      <c r="CB67" s="100"/>
      <c r="CC67" s="99"/>
      <c r="CD67" s="101"/>
      <c r="CE67" s="297"/>
      <c r="CF67" s="61"/>
    </row>
    <row r="68" spans="2:84" ht="22.15" customHeight="1" x14ac:dyDescent="0.25">
      <c r="B68" s="289"/>
      <c r="C68" s="62"/>
      <c r="D68" s="300"/>
      <c r="E68" s="99"/>
      <c r="F68" s="100"/>
      <c r="G68" s="99"/>
      <c r="H68" s="101"/>
      <c r="I68" s="100"/>
      <c r="J68" s="100"/>
      <c r="K68" s="99"/>
      <c r="L68" s="101"/>
      <c r="M68" s="297"/>
      <c r="N68" s="55"/>
      <c r="P68" s="289"/>
      <c r="Q68" s="62"/>
      <c r="R68" s="300"/>
      <c r="S68" s="99"/>
      <c r="T68" s="100"/>
      <c r="U68" s="99"/>
      <c r="V68" s="101"/>
      <c r="W68" s="100"/>
      <c r="X68" s="100"/>
      <c r="Y68" s="99"/>
      <c r="Z68" s="101"/>
      <c r="AA68" s="297"/>
      <c r="AB68" s="55"/>
      <c r="AD68" s="289"/>
      <c r="AE68" s="62"/>
      <c r="AF68" s="300"/>
      <c r="AG68" s="99"/>
      <c r="AH68" s="100"/>
      <c r="AI68" s="99"/>
      <c r="AJ68" s="101"/>
      <c r="AK68" s="100"/>
      <c r="AL68" s="100"/>
      <c r="AM68" s="99"/>
      <c r="AN68" s="101"/>
      <c r="AO68" s="297"/>
      <c r="AP68" s="55"/>
      <c r="AR68" s="289"/>
      <c r="AS68" s="62"/>
      <c r="AT68" s="300"/>
      <c r="AU68" s="99"/>
      <c r="AV68" s="100"/>
      <c r="AW68" s="99"/>
      <c r="AX68" s="101"/>
      <c r="AY68" s="100"/>
      <c r="AZ68" s="100"/>
      <c r="BA68" s="99"/>
      <c r="BB68" s="101"/>
      <c r="BC68" s="297"/>
      <c r="BD68" s="55"/>
      <c r="BF68" s="289"/>
      <c r="BG68" s="62"/>
      <c r="BH68" s="300"/>
      <c r="BI68" s="99"/>
      <c r="BJ68" s="100"/>
      <c r="BK68" s="99"/>
      <c r="BL68" s="101"/>
      <c r="BM68" s="100"/>
      <c r="BN68" s="100"/>
      <c r="BO68" s="99"/>
      <c r="BP68" s="101"/>
      <c r="BQ68" s="297"/>
      <c r="BR68" s="55"/>
      <c r="BT68" s="289"/>
      <c r="BU68" s="62"/>
      <c r="BV68" s="300"/>
      <c r="BW68" s="99"/>
      <c r="BX68" s="100"/>
      <c r="BY68" s="99"/>
      <c r="BZ68" s="101"/>
      <c r="CA68" s="100"/>
      <c r="CB68" s="100"/>
      <c r="CC68" s="99"/>
      <c r="CD68" s="101"/>
      <c r="CE68" s="297"/>
      <c r="CF68" s="55"/>
    </row>
    <row r="69" spans="2:84" ht="22.15" customHeight="1" x14ac:dyDescent="0.25">
      <c r="B69" s="63" t="s">
        <v>137</v>
      </c>
      <c r="C69" s="64"/>
      <c r="D69" s="300"/>
      <c r="E69" s="99"/>
      <c r="F69" s="100"/>
      <c r="G69" s="99"/>
      <c r="H69" s="101"/>
      <c r="I69" s="100"/>
      <c r="J69" s="100"/>
      <c r="K69" s="99"/>
      <c r="L69" s="101"/>
      <c r="M69" s="297"/>
      <c r="N69" s="61"/>
      <c r="P69" s="63" t="s">
        <v>137</v>
      </c>
      <c r="Q69" s="64"/>
      <c r="R69" s="300"/>
      <c r="S69" s="99"/>
      <c r="T69" s="100"/>
      <c r="U69" s="99"/>
      <c r="V69" s="101"/>
      <c r="W69" s="100"/>
      <c r="X69" s="100"/>
      <c r="Y69" s="99"/>
      <c r="Z69" s="101"/>
      <c r="AA69" s="297"/>
      <c r="AB69" s="61"/>
      <c r="AD69" s="63" t="s">
        <v>137</v>
      </c>
      <c r="AE69" s="64"/>
      <c r="AF69" s="300"/>
      <c r="AG69" s="199" t="s">
        <v>370</v>
      </c>
      <c r="AH69" s="100"/>
      <c r="AI69" s="99"/>
      <c r="AJ69" s="101"/>
      <c r="AK69" s="100"/>
      <c r="AL69" s="100"/>
      <c r="AM69" s="99"/>
      <c r="AN69" s="101"/>
      <c r="AO69" s="297"/>
      <c r="AP69" s="61"/>
      <c r="AR69" s="63" t="s">
        <v>137</v>
      </c>
      <c r="AS69" s="64"/>
      <c r="AT69" s="300"/>
      <c r="AU69" s="99"/>
      <c r="AV69" s="100"/>
      <c r="AW69" s="99"/>
      <c r="AX69" s="101"/>
      <c r="AY69" s="100"/>
      <c r="AZ69" s="100"/>
      <c r="BA69" s="99"/>
      <c r="BB69" s="101"/>
      <c r="BC69" s="297"/>
      <c r="BD69" s="61"/>
      <c r="BF69" s="63"/>
      <c r="BG69" s="64"/>
      <c r="BH69" s="300"/>
      <c r="BI69" s="99"/>
      <c r="BJ69" s="100"/>
      <c r="BK69" s="99"/>
      <c r="BL69" s="101"/>
      <c r="BM69" s="100"/>
      <c r="BN69" s="100"/>
      <c r="BO69" s="99"/>
      <c r="BP69" s="101"/>
      <c r="BQ69" s="297"/>
      <c r="BR69" s="61"/>
      <c r="BT69" s="63"/>
      <c r="BU69" s="64"/>
      <c r="BV69" s="300"/>
      <c r="BW69" s="99"/>
      <c r="BX69" s="100"/>
      <c r="BY69" s="99"/>
      <c r="BZ69" s="101"/>
      <c r="CA69" s="100"/>
      <c r="CB69" s="100"/>
      <c r="CC69" s="99"/>
      <c r="CD69" s="101"/>
      <c r="CE69" s="297"/>
      <c r="CF69" s="61"/>
    </row>
    <row r="70" spans="2:84" s="56" customFormat="1" ht="22.15" customHeight="1" thickBot="1" x14ac:dyDescent="0.35">
      <c r="B70" s="65">
        <v>297</v>
      </c>
      <c r="C70" s="64"/>
      <c r="D70" s="300"/>
      <c r="E70" s="99"/>
      <c r="F70" s="100"/>
      <c r="G70" s="99"/>
      <c r="H70" s="101"/>
      <c r="I70" s="100"/>
      <c r="J70" s="100"/>
      <c r="K70" s="99"/>
      <c r="L70" s="101"/>
      <c r="M70" s="297"/>
      <c r="N70" s="61"/>
      <c r="P70" s="65">
        <v>297</v>
      </c>
      <c r="Q70" s="64"/>
      <c r="R70" s="300"/>
      <c r="S70" s="99"/>
      <c r="T70" s="100"/>
      <c r="U70" s="99"/>
      <c r="V70" s="101"/>
      <c r="W70" s="100"/>
      <c r="X70" s="100"/>
      <c r="Y70" s="99"/>
      <c r="Z70" s="101"/>
      <c r="AA70" s="297"/>
      <c r="AB70" s="61"/>
      <c r="AD70" s="65">
        <v>297</v>
      </c>
      <c r="AE70" s="64"/>
      <c r="AF70" s="300"/>
      <c r="AG70" s="99"/>
      <c r="AH70" s="100"/>
      <c r="AI70" s="99"/>
      <c r="AJ70" s="101"/>
      <c r="AK70" s="100"/>
      <c r="AL70" s="100"/>
      <c r="AM70" s="99"/>
      <c r="AN70" s="101"/>
      <c r="AO70" s="297"/>
      <c r="AP70" s="61"/>
      <c r="AR70" s="65">
        <v>297</v>
      </c>
      <c r="AS70" s="64"/>
      <c r="AT70" s="300"/>
      <c r="AU70" s="99"/>
      <c r="AV70" s="100"/>
      <c r="AW70" s="99"/>
      <c r="AX70" s="101"/>
      <c r="AY70" s="100"/>
      <c r="AZ70" s="100"/>
      <c r="BA70" s="99"/>
      <c r="BB70" s="101"/>
      <c r="BC70" s="297"/>
      <c r="BD70" s="61"/>
      <c r="BF70" s="65"/>
      <c r="BG70" s="64"/>
      <c r="BH70" s="300"/>
      <c r="BI70" s="99"/>
      <c r="BJ70" s="100"/>
      <c r="BK70" s="99"/>
      <c r="BL70" s="101"/>
      <c r="BM70" s="100"/>
      <c r="BN70" s="100"/>
      <c r="BO70" s="99"/>
      <c r="BP70" s="101"/>
      <c r="BQ70" s="297"/>
      <c r="BR70" s="61"/>
      <c r="BT70" s="65"/>
      <c r="BU70" s="64"/>
      <c r="BV70" s="300"/>
      <c r="BW70" s="99"/>
      <c r="BX70" s="100"/>
      <c r="BY70" s="99"/>
      <c r="BZ70" s="101"/>
      <c r="CA70" s="100"/>
      <c r="CB70" s="100"/>
      <c r="CC70" s="99"/>
      <c r="CD70" s="101"/>
      <c r="CE70" s="297"/>
      <c r="CF70" s="61"/>
    </row>
    <row r="71" spans="2:84" s="56" customFormat="1" ht="22.15" hidden="1" customHeight="1" thickBot="1" x14ac:dyDescent="0.35">
      <c r="B71" s="65"/>
      <c r="C71" s="64"/>
      <c r="D71" s="300"/>
      <c r="E71" s="99"/>
      <c r="F71" s="100"/>
      <c r="G71" s="99"/>
      <c r="H71" s="101"/>
      <c r="I71" s="100"/>
      <c r="J71" s="100"/>
      <c r="K71" s="99"/>
      <c r="L71" s="101"/>
      <c r="M71" s="297"/>
      <c r="N71" s="66"/>
      <c r="P71" s="65"/>
      <c r="Q71" s="64"/>
      <c r="R71" s="300"/>
      <c r="S71" s="99"/>
      <c r="T71" s="100"/>
      <c r="U71" s="99"/>
      <c r="V71" s="101"/>
      <c r="W71" s="100"/>
      <c r="X71" s="100"/>
      <c r="Y71" s="99"/>
      <c r="Z71" s="101"/>
      <c r="AA71" s="297"/>
      <c r="AB71" s="66"/>
      <c r="AD71" s="65"/>
      <c r="AE71" s="64"/>
      <c r="AF71" s="300"/>
      <c r="AG71" s="99"/>
      <c r="AH71" s="100"/>
      <c r="AI71" s="99"/>
      <c r="AJ71" s="101"/>
      <c r="AK71" s="100"/>
      <c r="AL71" s="100"/>
      <c r="AM71" s="99"/>
      <c r="AN71" s="101"/>
      <c r="AO71" s="297"/>
      <c r="AP71" s="66"/>
      <c r="AR71" s="65"/>
      <c r="AS71" s="64"/>
      <c r="AT71" s="300"/>
      <c r="AU71" s="99"/>
      <c r="AV71" s="100"/>
      <c r="AW71" s="99"/>
      <c r="AX71" s="101"/>
      <c r="AY71" s="100"/>
      <c r="AZ71" s="100"/>
      <c r="BA71" s="99"/>
      <c r="BB71" s="101"/>
      <c r="BC71" s="297"/>
      <c r="BD71" s="66"/>
      <c r="BF71" s="65"/>
      <c r="BG71" s="64"/>
      <c r="BH71" s="300"/>
      <c r="BI71" s="99"/>
      <c r="BJ71" s="100"/>
      <c r="BK71" s="99"/>
      <c r="BL71" s="101"/>
      <c r="BM71" s="100"/>
      <c r="BN71" s="100"/>
      <c r="BO71" s="99"/>
      <c r="BP71" s="101"/>
      <c r="BQ71" s="297"/>
      <c r="BR71" s="66"/>
      <c r="BT71" s="65"/>
      <c r="BU71" s="64"/>
      <c r="BV71" s="300"/>
      <c r="BW71" s="99"/>
      <c r="BX71" s="100"/>
      <c r="BY71" s="99"/>
      <c r="BZ71" s="101"/>
      <c r="CA71" s="100"/>
      <c r="CB71" s="100"/>
      <c r="CC71" s="99"/>
      <c r="CD71" s="101"/>
      <c r="CE71" s="297"/>
      <c r="CF71" s="66"/>
    </row>
    <row r="72" spans="2:84" s="56" customFormat="1" ht="22.15" hidden="1" customHeight="1" x14ac:dyDescent="0.3">
      <c r="B72" s="65"/>
      <c r="C72" s="64"/>
      <c r="D72" s="300"/>
      <c r="E72" s="99"/>
      <c r="F72" s="100"/>
      <c r="G72" s="99"/>
      <c r="H72" s="101"/>
      <c r="I72" s="100"/>
      <c r="J72" s="100"/>
      <c r="K72" s="99"/>
      <c r="L72" s="101"/>
      <c r="M72" s="297"/>
      <c r="N72" s="61"/>
      <c r="P72" s="65"/>
      <c r="Q72" s="64"/>
      <c r="R72" s="300"/>
      <c r="S72" s="99"/>
      <c r="T72" s="100"/>
      <c r="U72" s="99"/>
      <c r="V72" s="101"/>
      <c r="W72" s="100"/>
      <c r="X72" s="100"/>
      <c r="Y72" s="99"/>
      <c r="Z72" s="101"/>
      <c r="AA72" s="297"/>
      <c r="AB72" s="61"/>
      <c r="AD72" s="65"/>
      <c r="AE72" s="64"/>
      <c r="AF72" s="300"/>
      <c r="AG72" s="99"/>
      <c r="AH72" s="100"/>
      <c r="AI72" s="99"/>
      <c r="AJ72" s="101"/>
      <c r="AK72" s="100"/>
      <c r="AL72" s="100"/>
      <c r="AM72" s="99"/>
      <c r="AN72" s="101"/>
      <c r="AO72" s="297"/>
      <c r="AP72" s="61"/>
      <c r="AR72" s="65"/>
      <c r="AS72" s="64"/>
      <c r="AT72" s="300"/>
      <c r="AU72" s="99"/>
      <c r="AV72" s="100"/>
      <c r="AW72" s="99"/>
      <c r="AX72" s="101"/>
      <c r="AY72" s="100"/>
      <c r="AZ72" s="100"/>
      <c r="BA72" s="99"/>
      <c r="BB72" s="101"/>
      <c r="BC72" s="297"/>
      <c r="BD72" s="61"/>
      <c r="BF72" s="65"/>
      <c r="BG72" s="64"/>
      <c r="BH72" s="300"/>
      <c r="BI72" s="99"/>
      <c r="BJ72" s="100"/>
      <c r="BK72" s="99"/>
      <c r="BL72" s="101"/>
      <c r="BM72" s="100"/>
      <c r="BN72" s="100"/>
      <c r="BO72" s="99"/>
      <c r="BP72" s="101"/>
      <c r="BQ72" s="297"/>
      <c r="BR72" s="61"/>
      <c r="BT72" s="65"/>
      <c r="BU72" s="64"/>
      <c r="BV72" s="300"/>
      <c r="BW72" s="99"/>
      <c r="BX72" s="100"/>
      <c r="BY72" s="99"/>
      <c r="BZ72" s="101"/>
      <c r="CA72" s="100"/>
      <c r="CB72" s="100"/>
      <c r="CC72" s="99"/>
      <c r="CD72" s="101"/>
      <c r="CE72" s="297"/>
      <c r="CF72" s="61"/>
    </row>
    <row r="73" spans="2:84" s="56" customFormat="1" ht="22.15" hidden="1" customHeight="1" x14ac:dyDescent="0.3">
      <c r="B73" s="65"/>
      <c r="C73" s="64"/>
      <c r="D73" s="300"/>
      <c r="E73" s="99"/>
      <c r="F73" s="100"/>
      <c r="G73" s="99"/>
      <c r="H73" s="101"/>
      <c r="I73" s="100"/>
      <c r="J73" s="100"/>
      <c r="K73" s="99"/>
      <c r="L73" s="101"/>
      <c r="M73" s="297"/>
      <c r="N73" s="61"/>
      <c r="P73" s="65"/>
      <c r="Q73" s="64"/>
      <c r="R73" s="300"/>
      <c r="S73" s="99"/>
      <c r="T73" s="100"/>
      <c r="U73" s="99"/>
      <c r="V73" s="101"/>
      <c r="W73" s="100"/>
      <c r="X73" s="100"/>
      <c r="Y73" s="99"/>
      <c r="Z73" s="101"/>
      <c r="AA73" s="297"/>
      <c r="AB73" s="61"/>
      <c r="AD73" s="65"/>
      <c r="AE73" s="64"/>
      <c r="AF73" s="300"/>
      <c r="AG73" s="99"/>
      <c r="AH73" s="100"/>
      <c r="AI73" s="99"/>
      <c r="AJ73" s="101"/>
      <c r="AK73" s="100"/>
      <c r="AL73" s="100"/>
      <c r="AM73" s="99"/>
      <c r="AN73" s="101"/>
      <c r="AO73" s="297"/>
      <c r="AP73" s="61"/>
      <c r="AR73" s="65"/>
      <c r="AS73" s="64"/>
      <c r="AT73" s="300"/>
      <c r="AU73" s="99"/>
      <c r="AV73" s="100"/>
      <c r="AW73" s="99"/>
      <c r="AX73" s="101"/>
      <c r="AY73" s="100"/>
      <c r="AZ73" s="100"/>
      <c r="BA73" s="99"/>
      <c r="BB73" s="101"/>
      <c r="BC73" s="297"/>
      <c r="BD73" s="61"/>
      <c r="BF73" s="65"/>
      <c r="BG73" s="64"/>
      <c r="BH73" s="300"/>
      <c r="BI73" s="99"/>
      <c r="BJ73" s="100"/>
      <c r="BK73" s="99"/>
      <c r="BL73" s="101"/>
      <c r="BM73" s="100"/>
      <c r="BN73" s="100"/>
      <c r="BO73" s="99"/>
      <c r="BP73" s="101"/>
      <c r="BQ73" s="297"/>
      <c r="BR73" s="61"/>
      <c r="BT73" s="65"/>
      <c r="BU73" s="64"/>
      <c r="BV73" s="300"/>
      <c r="BW73" s="99"/>
      <c r="BX73" s="100"/>
      <c r="BY73" s="99"/>
      <c r="BZ73" s="101"/>
      <c r="CA73" s="100"/>
      <c r="CB73" s="100"/>
      <c r="CC73" s="99"/>
      <c r="CD73" s="101"/>
      <c r="CE73" s="297"/>
      <c r="CF73" s="61"/>
    </row>
    <row r="74" spans="2:84" s="56" customFormat="1" ht="22.15" hidden="1" customHeight="1" x14ac:dyDescent="0.3">
      <c r="B74" s="65"/>
      <c r="C74" s="64"/>
      <c r="D74" s="300"/>
      <c r="E74" s="99"/>
      <c r="F74" s="100"/>
      <c r="G74" s="99"/>
      <c r="H74" s="101"/>
      <c r="I74" s="100"/>
      <c r="J74" s="100"/>
      <c r="K74" s="99"/>
      <c r="L74" s="101"/>
      <c r="M74" s="297"/>
      <c r="N74" s="61"/>
      <c r="P74" s="65"/>
      <c r="Q74" s="64"/>
      <c r="R74" s="300"/>
      <c r="S74" s="99"/>
      <c r="T74" s="100"/>
      <c r="U74" s="99"/>
      <c r="V74" s="101"/>
      <c r="W74" s="100"/>
      <c r="X74" s="100"/>
      <c r="Y74" s="99"/>
      <c r="Z74" s="101"/>
      <c r="AA74" s="297"/>
      <c r="AB74" s="61"/>
      <c r="AD74" s="65"/>
      <c r="AE74" s="64"/>
      <c r="AF74" s="300"/>
      <c r="AG74" s="99"/>
      <c r="AH74" s="100"/>
      <c r="AI74" s="99"/>
      <c r="AJ74" s="101"/>
      <c r="AK74" s="100"/>
      <c r="AL74" s="100"/>
      <c r="AM74" s="99"/>
      <c r="AN74" s="101"/>
      <c r="AO74" s="297"/>
      <c r="AP74" s="61"/>
      <c r="AR74" s="65"/>
      <c r="AS74" s="64"/>
      <c r="AT74" s="300"/>
      <c r="AU74" s="99"/>
      <c r="AV74" s="100"/>
      <c r="AW74" s="99"/>
      <c r="AX74" s="101"/>
      <c r="AY74" s="100"/>
      <c r="AZ74" s="100"/>
      <c r="BA74" s="99"/>
      <c r="BB74" s="101"/>
      <c r="BC74" s="297"/>
      <c r="BD74" s="61"/>
      <c r="BF74" s="65"/>
      <c r="BG74" s="64"/>
      <c r="BH74" s="300"/>
      <c r="BI74" s="99"/>
      <c r="BJ74" s="100"/>
      <c r="BK74" s="99"/>
      <c r="BL74" s="101"/>
      <c r="BM74" s="100"/>
      <c r="BN74" s="100"/>
      <c r="BO74" s="99"/>
      <c r="BP74" s="101"/>
      <c r="BQ74" s="297"/>
      <c r="BR74" s="61"/>
      <c r="BT74" s="65"/>
      <c r="BU74" s="64"/>
      <c r="BV74" s="300"/>
      <c r="BW74" s="99"/>
      <c r="BX74" s="100"/>
      <c r="BY74" s="99"/>
      <c r="BZ74" s="101"/>
      <c r="CA74" s="100"/>
      <c r="CB74" s="100"/>
      <c r="CC74" s="99"/>
      <c r="CD74" s="101"/>
      <c r="CE74" s="297"/>
      <c r="CF74" s="61"/>
    </row>
    <row r="75" spans="2:84" s="56" customFormat="1" ht="22.15" hidden="1" customHeight="1" x14ac:dyDescent="0.3">
      <c r="B75" s="65"/>
      <c r="C75" s="64"/>
      <c r="D75" s="300"/>
      <c r="E75" s="99"/>
      <c r="F75" s="100"/>
      <c r="G75" s="99"/>
      <c r="H75" s="101"/>
      <c r="I75" s="100"/>
      <c r="J75" s="100"/>
      <c r="K75" s="99"/>
      <c r="L75" s="101"/>
      <c r="M75" s="297"/>
      <c r="N75" s="61"/>
      <c r="P75" s="65"/>
      <c r="Q75" s="64"/>
      <c r="R75" s="300"/>
      <c r="S75" s="99"/>
      <c r="T75" s="100"/>
      <c r="U75" s="99"/>
      <c r="V75" s="101"/>
      <c r="W75" s="100"/>
      <c r="X75" s="100"/>
      <c r="Y75" s="99"/>
      <c r="Z75" s="101"/>
      <c r="AA75" s="297"/>
      <c r="AB75" s="61"/>
      <c r="AD75" s="65"/>
      <c r="AE75" s="64"/>
      <c r="AF75" s="300"/>
      <c r="AG75" s="99"/>
      <c r="AH75" s="100"/>
      <c r="AI75" s="99"/>
      <c r="AJ75" s="101"/>
      <c r="AK75" s="100"/>
      <c r="AL75" s="100"/>
      <c r="AM75" s="99"/>
      <c r="AN75" s="101"/>
      <c r="AO75" s="297"/>
      <c r="AP75" s="61"/>
      <c r="AR75" s="65"/>
      <c r="AS75" s="64"/>
      <c r="AT75" s="300"/>
      <c r="AU75" s="99"/>
      <c r="AV75" s="100"/>
      <c r="AW75" s="99"/>
      <c r="AX75" s="101"/>
      <c r="AY75" s="100"/>
      <c r="AZ75" s="100"/>
      <c r="BA75" s="99"/>
      <c r="BB75" s="101"/>
      <c r="BC75" s="297"/>
      <c r="BD75" s="61"/>
      <c r="BF75" s="65"/>
      <c r="BG75" s="64"/>
      <c r="BH75" s="300"/>
      <c r="BI75" s="99"/>
      <c r="BJ75" s="100"/>
      <c r="BK75" s="99"/>
      <c r="BL75" s="101"/>
      <c r="BM75" s="100"/>
      <c r="BN75" s="100"/>
      <c r="BO75" s="99"/>
      <c r="BP75" s="101"/>
      <c r="BQ75" s="297"/>
      <c r="BR75" s="61"/>
      <c r="BT75" s="65"/>
      <c r="BU75" s="64"/>
      <c r="BV75" s="300"/>
      <c r="BW75" s="99"/>
      <c r="BX75" s="100"/>
      <c r="BY75" s="99"/>
      <c r="BZ75" s="101"/>
      <c r="CA75" s="100"/>
      <c r="CB75" s="100"/>
      <c r="CC75" s="99"/>
      <c r="CD75" s="101"/>
      <c r="CE75" s="297"/>
      <c r="CF75" s="61"/>
    </row>
    <row r="76" spans="2:84" s="56" customFormat="1" ht="22.15" hidden="1" customHeight="1" x14ac:dyDescent="0.3">
      <c r="B76" s="65"/>
      <c r="C76" s="64"/>
      <c r="D76" s="300"/>
      <c r="E76" s="99"/>
      <c r="F76" s="100"/>
      <c r="G76" s="99"/>
      <c r="H76" s="101"/>
      <c r="I76" s="100"/>
      <c r="J76" s="100"/>
      <c r="K76" s="99"/>
      <c r="L76" s="101"/>
      <c r="M76" s="297"/>
      <c r="N76" s="61"/>
      <c r="P76" s="65"/>
      <c r="Q76" s="64"/>
      <c r="R76" s="300"/>
      <c r="S76" s="99"/>
      <c r="T76" s="100"/>
      <c r="U76" s="99"/>
      <c r="V76" s="101"/>
      <c r="W76" s="100"/>
      <c r="X76" s="100"/>
      <c r="Y76" s="99"/>
      <c r="Z76" s="101"/>
      <c r="AA76" s="297"/>
      <c r="AB76" s="61"/>
      <c r="AD76" s="65"/>
      <c r="AE76" s="64"/>
      <c r="AF76" s="300"/>
      <c r="AG76" s="99"/>
      <c r="AH76" s="100"/>
      <c r="AI76" s="99"/>
      <c r="AJ76" s="101"/>
      <c r="AK76" s="100"/>
      <c r="AL76" s="100"/>
      <c r="AM76" s="99"/>
      <c r="AN76" s="101"/>
      <c r="AO76" s="297"/>
      <c r="AP76" s="61"/>
      <c r="AR76" s="65"/>
      <c r="AS76" s="64"/>
      <c r="AT76" s="300"/>
      <c r="AU76" s="99"/>
      <c r="AV76" s="100"/>
      <c r="AW76" s="99"/>
      <c r="AX76" s="101"/>
      <c r="AY76" s="100"/>
      <c r="AZ76" s="100"/>
      <c r="BA76" s="99"/>
      <c r="BB76" s="101"/>
      <c r="BC76" s="297"/>
      <c r="BD76" s="61"/>
      <c r="BF76" s="65"/>
      <c r="BG76" s="64"/>
      <c r="BH76" s="300"/>
      <c r="BI76" s="99"/>
      <c r="BJ76" s="100"/>
      <c r="BK76" s="99"/>
      <c r="BL76" s="101"/>
      <c r="BM76" s="100"/>
      <c r="BN76" s="100"/>
      <c r="BO76" s="99"/>
      <c r="BP76" s="101"/>
      <c r="BQ76" s="297"/>
      <c r="BR76" s="61"/>
      <c r="BT76" s="65"/>
      <c r="BU76" s="64"/>
      <c r="BV76" s="300"/>
      <c r="BW76" s="99"/>
      <c r="BX76" s="100"/>
      <c r="BY76" s="99"/>
      <c r="BZ76" s="101"/>
      <c r="CA76" s="100"/>
      <c r="CB76" s="100"/>
      <c r="CC76" s="99"/>
      <c r="CD76" s="101"/>
      <c r="CE76" s="297"/>
      <c r="CF76" s="61"/>
    </row>
    <row r="77" spans="2:84" s="56" customFormat="1" ht="22.15" hidden="1" customHeight="1" x14ac:dyDescent="0.3">
      <c r="B77" s="65"/>
      <c r="C77" s="64"/>
      <c r="D77" s="300"/>
      <c r="E77" s="99"/>
      <c r="F77" s="100"/>
      <c r="G77" s="99"/>
      <c r="H77" s="101"/>
      <c r="I77" s="100"/>
      <c r="J77" s="100"/>
      <c r="K77" s="99"/>
      <c r="L77" s="101"/>
      <c r="M77" s="297"/>
      <c r="N77" s="61"/>
      <c r="P77" s="65"/>
      <c r="Q77" s="64"/>
      <c r="R77" s="300"/>
      <c r="S77" s="99"/>
      <c r="T77" s="100"/>
      <c r="U77" s="99"/>
      <c r="V77" s="101"/>
      <c r="W77" s="100"/>
      <c r="X77" s="100"/>
      <c r="Y77" s="99"/>
      <c r="Z77" s="101"/>
      <c r="AA77" s="297"/>
      <c r="AB77" s="61"/>
      <c r="AD77" s="65"/>
      <c r="AE77" s="64"/>
      <c r="AF77" s="300"/>
      <c r="AG77" s="99"/>
      <c r="AH77" s="100"/>
      <c r="AI77" s="99"/>
      <c r="AJ77" s="101"/>
      <c r="AK77" s="100"/>
      <c r="AL77" s="100"/>
      <c r="AM77" s="99"/>
      <c r="AN77" s="101"/>
      <c r="AO77" s="297"/>
      <c r="AP77" s="61"/>
      <c r="AR77" s="65"/>
      <c r="AS77" s="64"/>
      <c r="AT77" s="300"/>
      <c r="AU77" s="99"/>
      <c r="AV77" s="100"/>
      <c r="AW77" s="99"/>
      <c r="AX77" s="101"/>
      <c r="AY77" s="100"/>
      <c r="AZ77" s="100"/>
      <c r="BA77" s="99"/>
      <c r="BB77" s="101"/>
      <c r="BC77" s="297"/>
      <c r="BD77" s="61"/>
      <c r="BF77" s="65"/>
      <c r="BG77" s="64"/>
      <c r="BH77" s="300"/>
      <c r="BI77" s="99"/>
      <c r="BJ77" s="100"/>
      <c r="BK77" s="99"/>
      <c r="BL77" s="101"/>
      <c r="BM77" s="100"/>
      <c r="BN77" s="100"/>
      <c r="BO77" s="99"/>
      <c r="BP77" s="101"/>
      <c r="BQ77" s="297"/>
      <c r="BR77" s="61"/>
      <c r="BT77" s="65"/>
      <c r="BU77" s="64"/>
      <c r="BV77" s="300"/>
      <c r="BW77" s="99"/>
      <c r="BX77" s="100"/>
      <c r="BY77" s="99"/>
      <c r="BZ77" s="101"/>
      <c r="CA77" s="100"/>
      <c r="CB77" s="100"/>
      <c r="CC77" s="99"/>
      <c r="CD77" s="101"/>
      <c r="CE77" s="297"/>
      <c r="CF77" s="61"/>
    </row>
    <row r="78" spans="2:84" s="56" customFormat="1" ht="22.15" hidden="1" customHeight="1" x14ac:dyDescent="0.3">
      <c r="B78" s="65"/>
      <c r="C78" s="64"/>
      <c r="D78" s="300"/>
      <c r="E78" s="99"/>
      <c r="F78" s="100"/>
      <c r="G78" s="99"/>
      <c r="H78" s="101"/>
      <c r="I78" s="100"/>
      <c r="J78" s="100"/>
      <c r="K78" s="99"/>
      <c r="L78" s="101"/>
      <c r="M78" s="297"/>
      <c r="N78" s="61"/>
      <c r="P78" s="65"/>
      <c r="Q78" s="64"/>
      <c r="R78" s="300"/>
      <c r="S78" s="99"/>
      <c r="T78" s="100"/>
      <c r="U78" s="99"/>
      <c r="V78" s="101"/>
      <c r="W78" s="100"/>
      <c r="X78" s="100"/>
      <c r="Y78" s="99"/>
      <c r="Z78" s="101"/>
      <c r="AA78" s="297"/>
      <c r="AB78" s="61"/>
      <c r="AD78" s="65"/>
      <c r="AE78" s="64"/>
      <c r="AF78" s="300"/>
      <c r="AG78" s="99"/>
      <c r="AH78" s="100"/>
      <c r="AI78" s="99"/>
      <c r="AJ78" s="101"/>
      <c r="AK78" s="100"/>
      <c r="AL78" s="100"/>
      <c r="AM78" s="99"/>
      <c r="AN78" s="101"/>
      <c r="AO78" s="297"/>
      <c r="AP78" s="61"/>
      <c r="AR78" s="65"/>
      <c r="AS78" s="64"/>
      <c r="AT78" s="300"/>
      <c r="AU78" s="99"/>
      <c r="AV78" s="100"/>
      <c r="AW78" s="99"/>
      <c r="AX78" s="101"/>
      <c r="AY78" s="100"/>
      <c r="AZ78" s="100"/>
      <c r="BA78" s="99"/>
      <c r="BB78" s="101"/>
      <c r="BC78" s="297"/>
      <c r="BD78" s="61"/>
      <c r="BF78" s="65"/>
      <c r="BG78" s="64"/>
      <c r="BH78" s="300"/>
      <c r="BI78" s="99"/>
      <c r="BJ78" s="100"/>
      <c r="BK78" s="99"/>
      <c r="BL78" s="101"/>
      <c r="BM78" s="100"/>
      <c r="BN78" s="100"/>
      <c r="BO78" s="99"/>
      <c r="BP78" s="101"/>
      <c r="BQ78" s="297"/>
      <c r="BR78" s="61"/>
      <c r="BT78" s="65"/>
      <c r="BU78" s="64"/>
      <c r="BV78" s="300"/>
      <c r="BW78" s="99"/>
      <c r="BX78" s="100"/>
      <c r="BY78" s="99"/>
      <c r="BZ78" s="101"/>
      <c r="CA78" s="100"/>
      <c r="CB78" s="100"/>
      <c r="CC78" s="99"/>
      <c r="CD78" s="101"/>
      <c r="CE78" s="297"/>
      <c r="CF78" s="61"/>
    </row>
    <row r="79" spans="2:84" s="56" customFormat="1" ht="22.15" hidden="1" customHeight="1" x14ac:dyDescent="0.3">
      <c r="B79" s="65"/>
      <c r="C79" s="64"/>
      <c r="D79" s="300"/>
      <c r="E79" s="99"/>
      <c r="F79" s="100"/>
      <c r="G79" s="99"/>
      <c r="H79" s="101"/>
      <c r="I79" s="100"/>
      <c r="J79" s="100"/>
      <c r="K79" s="99"/>
      <c r="L79" s="101"/>
      <c r="M79" s="297"/>
      <c r="N79" s="61"/>
      <c r="P79" s="65"/>
      <c r="Q79" s="64"/>
      <c r="R79" s="300"/>
      <c r="S79" s="99"/>
      <c r="T79" s="100"/>
      <c r="U79" s="99"/>
      <c r="V79" s="101"/>
      <c r="W79" s="100"/>
      <c r="X79" s="100"/>
      <c r="Y79" s="99"/>
      <c r="Z79" s="101"/>
      <c r="AA79" s="297"/>
      <c r="AB79" s="61"/>
      <c r="AD79" s="65"/>
      <c r="AE79" s="64"/>
      <c r="AF79" s="300"/>
      <c r="AG79" s="99"/>
      <c r="AH79" s="100"/>
      <c r="AI79" s="99"/>
      <c r="AJ79" s="101"/>
      <c r="AK79" s="100"/>
      <c r="AL79" s="100"/>
      <c r="AM79" s="99"/>
      <c r="AN79" s="101"/>
      <c r="AO79" s="297"/>
      <c r="AP79" s="61"/>
      <c r="AR79" s="65"/>
      <c r="AS79" s="64"/>
      <c r="AT79" s="300"/>
      <c r="AU79" s="99"/>
      <c r="AV79" s="100"/>
      <c r="AW79" s="99"/>
      <c r="AX79" s="101"/>
      <c r="AY79" s="100"/>
      <c r="AZ79" s="100"/>
      <c r="BA79" s="99"/>
      <c r="BB79" s="101"/>
      <c r="BC79" s="297"/>
      <c r="BD79" s="61"/>
      <c r="BF79" s="65"/>
      <c r="BG79" s="64"/>
      <c r="BH79" s="300"/>
      <c r="BI79" s="99"/>
      <c r="BJ79" s="100"/>
      <c r="BK79" s="99"/>
      <c r="BL79" s="101"/>
      <c r="BM79" s="100"/>
      <c r="BN79" s="100"/>
      <c r="BO79" s="99"/>
      <c r="BP79" s="101"/>
      <c r="BQ79" s="297"/>
      <c r="BR79" s="61"/>
      <c r="BT79" s="65"/>
      <c r="BU79" s="64"/>
      <c r="BV79" s="300"/>
      <c r="BW79" s="99"/>
      <c r="BX79" s="100"/>
      <c r="BY79" s="99"/>
      <c r="BZ79" s="101"/>
      <c r="CA79" s="100"/>
      <c r="CB79" s="100"/>
      <c r="CC79" s="99"/>
      <c r="CD79" s="101"/>
      <c r="CE79" s="297"/>
      <c r="CF79" s="61"/>
    </row>
    <row r="80" spans="2:84" ht="22.15" hidden="1" customHeight="1" thickBot="1" x14ac:dyDescent="0.3">
      <c r="B80" s="67"/>
      <c r="C80" s="68"/>
      <c r="D80" s="301"/>
      <c r="E80" s="102"/>
      <c r="F80" s="103"/>
      <c r="G80" s="102"/>
      <c r="H80" s="104"/>
      <c r="I80" s="103"/>
      <c r="J80" s="103"/>
      <c r="K80" s="102"/>
      <c r="L80" s="104"/>
      <c r="M80" s="298"/>
      <c r="N80" s="72"/>
      <c r="P80" s="67"/>
      <c r="Q80" s="68"/>
      <c r="R80" s="301"/>
      <c r="S80" s="102"/>
      <c r="T80" s="103"/>
      <c r="U80" s="102"/>
      <c r="V80" s="104"/>
      <c r="W80" s="103"/>
      <c r="X80" s="103"/>
      <c r="Y80" s="102"/>
      <c r="Z80" s="104"/>
      <c r="AA80" s="298"/>
      <c r="AB80" s="72"/>
      <c r="AD80" s="67"/>
      <c r="AE80" s="68"/>
      <c r="AF80" s="301"/>
      <c r="AG80" s="102"/>
      <c r="AH80" s="103"/>
      <c r="AI80" s="102"/>
      <c r="AJ80" s="104"/>
      <c r="AK80" s="103"/>
      <c r="AL80" s="103"/>
      <c r="AM80" s="102"/>
      <c r="AN80" s="104"/>
      <c r="AO80" s="298"/>
      <c r="AP80" s="72"/>
      <c r="AR80" s="67"/>
      <c r="AS80" s="68"/>
      <c r="AT80" s="301"/>
      <c r="AU80" s="102"/>
      <c r="AV80" s="103"/>
      <c r="AW80" s="102"/>
      <c r="AX80" s="104"/>
      <c r="AY80" s="103"/>
      <c r="AZ80" s="103"/>
      <c r="BA80" s="102"/>
      <c r="BB80" s="104"/>
      <c r="BC80" s="298"/>
      <c r="BD80" s="72"/>
      <c r="BF80" s="67"/>
      <c r="BG80" s="68"/>
      <c r="BH80" s="301"/>
      <c r="BI80" s="102"/>
      <c r="BJ80" s="103"/>
      <c r="BK80" s="102"/>
      <c r="BL80" s="104"/>
      <c r="BM80" s="103"/>
      <c r="BN80" s="103"/>
      <c r="BO80" s="102"/>
      <c r="BP80" s="104"/>
      <c r="BQ80" s="298"/>
      <c r="BR80" s="72"/>
      <c r="BT80" s="67"/>
      <c r="BU80" s="68"/>
      <c r="BV80" s="301"/>
      <c r="BW80" s="102"/>
      <c r="BX80" s="103"/>
      <c r="BY80" s="102"/>
      <c r="BZ80" s="104"/>
      <c r="CA80" s="103"/>
      <c r="CB80" s="103"/>
      <c r="CC80" s="102"/>
      <c r="CD80" s="104"/>
      <c r="CE80" s="298"/>
      <c r="CF80" s="72"/>
    </row>
    <row r="81" spans="2:84" s="114" customFormat="1" ht="22.15" customHeight="1" x14ac:dyDescent="0.3">
      <c r="B81" s="109">
        <v>9</v>
      </c>
      <c r="C81" s="290"/>
      <c r="D81" s="283" t="s">
        <v>72</v>
      </c>
      <c r="E81" s="294" t="s">
        <v>73</v>
      </c>
      <c r="F81" s="293"/>
      <c r="G81" s="294" t="s">
        <v>74</v>
      </c>
      <c r="H81" s="295"/>
      <c r="I81" s="293" t="s">
        <v>57</v>
      </c>
      <c r="J81" s="293"/>
      <c r="K81" s="294" t="s">
        <v>75</v>
      </c>
      <c r="L81" s="295"/>
      <c r="M81" s="281" t="s">
        <v>59</v>
      </c>
      <c r="N81" s="112"/>
      <c r="P81" s="109">
        <v>9</v>
      </c>
      <c r="Q81" s="290"/>
      <c r="R81" s="283" t="s">
        <v>72</v>
      </c>
      <c r="S81" s="294" t="s">
        <v>93</v>
      </c>
      <c r="T81" s="293"/>
      <c r="U81" s="294" t="s">
        <v>94</v>
      </c>
      <c r="V81" s="295"/>
      <c r="W81" s="293" t="s">
        <v>57</v>
      </c>
      <c r="X81" s="293"/>
      <c r="Y81" s="294" t="s">
        <v>95</v>
      </c>
      <c r="Z81" s="295"/>
      <c r="AA81" s="281" t="s">
        <v>59</v>
      </c>
      <c r="AB81" s="112"/>
      <c r="AD81" s="109">
        <v>9</v>
      </c>
      <c r="AE81" s="290"/>
      <c r="AF81" s="283" t="s">
        <v>72</v>
      </c>
      <c r="AG81" s="294" t="s">
        <v>110</v>
      </c>
      <c r="AH81" s="293"/>
      <c r="AI81" s="294" t="s">
        <v>111</v>
      </c>
      <c r="AJ81" s="295"/>
      <c r="AK81" s="293" t="s">
        <v>57</v>
      </c>
      <c r="AL81" s="293"/>
      <c r="AM81" s="294" t="s">
        <v>112</v>
      </c>
      <c r="AN81" s="295"/>
      <c r="AO81" s="281" t="s">
        <v>59</v>
      </c>
      <c r="AP81" s="112"/>
      <c r="AR81" s="109">
        <v>9</v>
      </c>
      <c r="AS81" s="290"/>
      <c r="AT81" s="283"/>
      <c r="AU81" s="294"/>
      <c r="AV81" s="293"/>
      <c r="AW81" s="294"/>
      <c r="AX81" s="295"/>
      <c r="AY81" s="293"/>
      <c r="AZ81" s="293"/>
      <c r="BA81" s="294"/>
      <c r="BB81" s="295"/>
      <c r="BC81" s="281"/>
      <c r="BD81" s="112"/>
      <c r="BF81" s="109"/>
      <c r="BG81" s="290"/>
      <c r="BH81" s="283"/>
      <c r="BI81" s="294"/>
      <c r="BJ81" s="293"/>
      <c r="BK81" s="294"/>
      <c r="BL81" s="295"/>
      <c r="BM81" s="293"/>
      <c r="BN81" s="293"/>
      <c r="BO81" s="294"/>
      <c r="BP81" s="295"/>
      <c r="BQ81" s="281"/>
      <c r="BR81" s="112"/>
      <c r="BT81" s="109"/>
      <c r="BU81" s="290"/>
      <c r="BV81" s="283"/>
      <c r="BW81" s="294"/>
      <c r="BX81" s="293"/>
      <c r="BY81" s="294"/>
      <c r="BZ81" s="295"/>
      <c r="CA81" s="293"/>
      <c r="CB81" s="293"/>
      <c r="CC81" s="294"/>
      <c r="CD81" s="295"/>
      <c r="CE81" s="281"/>
      <c r="CF81" s="112"/>
    </row>
    <row r="82" spans="2:84" ht="22.15" customHeight="1" x14ac:dyDescent="0.25">
      <c r="B82" s="57" t="s">
        <v>6</v>
      </c>
      <c r="C82" s="291"/>
      <c r="D82" s="284"/>
      <c r="E82" s="99" t="s">
        <v>170</v>
      </c>
      <c r="F82" s="100">
        <v>94.5</v>
      </c>
      <c r="G82" s="99" t="s">
        <v>155</v>
      </c>
      <c r="H82" s="101">
        <v>52.5</v>
      </c>
      <c r="I82" s="100" t="s">
        <v>147</v>
      </c>
      <c r="J82" s="100">
        <v>85</v>
      </c>
      <c r="K82" s="99" t="s">
        <v>172</v>
      </c>
      <c r="L82" s="101">
        <v>18</v>
      </c>
      <c r="M82" s="282"/>
      <c r="N82" s="61"/>
      <c r="P82" s="57" t="s">
        <v>6</v>
      </c>
      <c r="Q82" s="291"/>
      <c r="R82" s="284"/>
      <c r="S82" s="99" t="s">
        <v>196</v>
      </c>
      <c r="T82" s="100">
        <v>63</v>
      </c>
      <c r="U82" s="99" t="s">
        <v>155</v>
      </c>
      <c r="V82" s="101">
        <v>63</v>
      </c>
      <c r="W82" s="100" t="s">
        <v>147</v>
      </c>
      <c r="X82" s="100">
        <v>85</v>
      </c>
      <c r="Y82" s="99" t="s">
        <v>198</v>
      </c>
      <c r="Z82" s="101">
        <v>20</v>
      </c>
      <c r="AA82" s="282"/>
      <c r="AB82" s="61"/>
      <c r="AD82" s="57" t="s">
        <v>6</v>
      </c>
      <c r="AE82" s="291"/>
      <c r="AF82" s="284"/>
      <c r="AG82" s="99" t="s">
        <v>176</v>
      </c>
      <c r="AH82" s="100">
        <v>52.5</v>
      </c>
      <c r="AI82" s="99" t="s">
        <v>163</v>
      </c>
      <c r="AJ82" s="101">
        <v>57.8</v>
      </c>
      <c r="AK82" s="100" t="s">
        <v>147</v>
      </c>
      <c r="AL82" s="100">
        <v>85</v>
      </c>
      <c r="AM82" s="99" t="s">
        <v>198</v>
      </c>
      <c r="AN82" s="101">
        <v>10</v>
      </c>
      <c r="AO82" s="282"/>
      <c r="AP82" s="61"/>
      <c r="AR82" s="57" t="s">
        <v>6</v>
      </c>
      <c r="AS82" s="291"/>
      <c r="AT82" s="284"/>
      <c r="AU82" s="99"/>
      <c r="AV82" s="100"/>
      <c r="AW82" s="99"/>
      <c r="AX82" s="101"/>
      <c r="AY82" s="100"/>
      <c r="AZ82" s="100"/>
      <c r="BA82" s="99"/>
      <c r="BB82" s="101"/>
      <c r="BC82" s="282"/>
      <c r="BD82" s="61"/>
      <c r="BF82" s="57" t="s">
        <v>6</v>
      </c>
      <c r="BG82" s="291"/>
      <c r="BH82" s="284"/>
      <c r="BI82" s="99"/>
      <c r="BJ82" s="100"/>
      <c r="BK82" s="99"/>
      <c r="BL82" s="101"/>
      <c r="BM82" s="100"/>
      <c r="BN82" s="100"/>
      <c r="BO82" s="99"/>
      <c r="BP82" s="101"/>
      <c r="BQ82" s="282"/>
      <c r="BR82" s="61"/>
      <c r="BT82" s="57" t="s">
        <v>6</v>
      </c>
      <c r="BU82" s="291"/>
      <c r="BV82" s="284"/>
      <c r="BW82" s="99"/>
      <c r="BX82" s="100"/>
      <c r="BY82" s="99"/>
      <c r="BZ82" s="101"/>
      <c r="CA82" s="100"/>
      <c r="CB82" s="100"/>
      <c r="CC82" s="99"/>
      <c r="CD82" s="101"/>
      <c r="CE82" s="282"/>
      <c r="CF82" s="61"/>
    </row>
    <row r="83" spans="2:84" ht="22.15" customHeight="1" x14ac:dyDescent="0.25">
      <c r="B83" s="57">
        <v>4</v>
      </c>
      <c r="C83" s="291"/>
      <c r="D83" s="284"/>
      <c r="E83" s="99" t="s">
        <v>163</v>
      </c>
      <c r="F83" s="100">
        <v>15.8</v>
      </c>
      <c r="G83" s="99" t="s">
        <v>156</v>
      </c>
      <c r="H83" s="101">
        <v>21</v>
      </c>
      <c r="I83" s="100" t="s">
        <v>145</v>
      </c>
      <c r="J83" s="100">
        <v>2.8</v>
      </c>
      <c r="K83" s="99" t="s">
        <v>173</v>
      </c>
      <c r="L83" s="101">
        <v>5</v>
      </c>
      <c r="M83" s="282"/>
      <c r="N83" s="55"/>
      <c r="P83" s="57">
        <v>11</v>
      </c>
      <c r="Q83" s="291"/>
      <c r="R83" s="284"/>
      <c r="S83" s="99" t="s">
        <v>197</v>
      </c>
      <c r="T83" s="100">
        <v>10.5</v>
      </c>
      <c r="U83" s="99" t="s">
        <v>145</v>
      </c>
      <c r="V83" s="101">
        <v>29.4</v>
      </c>
      <c r="W83" s="100" t="s">
        <v>145</v>
      </c>
      <c r="X83" s="100">
        <v>2.8</v>
      </c>
      <c r="Y83" s="99" t="s">
        <v>199</v>
      </c>
      <c r="Z83" s="101">
        <v>9.1999999999999993</v>
      </c>
      <c r="AA83" s="282"/>
      <c r="AB83" s="55"/>
      <c r="AD83" s="57">
        <v>18</v>
      </c>
      <c r="AE83" s="291"/>
      <c r="AF83" s="284"/>
      <c r="AG83" s="99" t="s">
        <v>164</v>
      </c>
      <c r="AH83" s="100">
        <v>21</v>
      </c>
      <c r="AI83" s="99" t="s">
        <v>155</v>
      </c>
      <c r="AJ83" s="101">
        <v>42</v>
      </c>
      <c r="AK83" s="100" t="s">
        <v>145</v>
      </c>
      <c r="AL83" s="100">
        <v>2.8</v>
      </c>
      <c r="AM83" s="99" t="s">
        <v>218</v>
      </c>
      <c r="AN83" s="101">
        <v>2.2999999999999998</v>
      </c>
      <c r="AO83" s="282"/>
      <c r="AP83" s="55"/>
      <c r="AR83" s="57">
        <v>25</v>
      </c>
      <c r="AS83" s="291"/>
      <c r="AT83" s="284"/>
      <c r="AU83" s="99"/>
      <c r="AV83" s="100"/>
      <c r="AW83" s="99"/>
      <c r="AX83" s="101"/>
      <c r="AY83" s="100"/>
      <c r="AZ83" s="100"/>
      <c r="BA83" s="99"/>
      <c r="BB83" s="101"/>
      <c r="BC83" s="282"/>
      <c r="BD83" s="55"/>
      <c r="BF83" s="57"/>
      <c r="BG83" s="291"/>
      <c r="BH83" s="284"/>
      <c r="BI83" s="99"/>
      <c r="BJ83" s="100"/>
      <c r="BK83" s="99"/>
      <c r="BL83" s="101"/>
      <c r="BM83" s="100"/>
      <c r="BN83" s="100"/>
      <c r="BO83" s="99"/>
      <c r="BP83" s="101"/>
      <c r="BQ83" s="282"/>
      <c r="BR83" s="55"/>
      <c r="BT83" s="57"/>
      <c r="BU83" s="291"/>
      <c r="BV83" s="284"/>
      <c r="BW83" s="99"/>
      <c r="BX83" s="100"/>
      <c r="BY83" s="99"/>
      <c r="BZ83" s="101"/>
      <c r="CA83" s="100"/>
      <c r="CB83" s="100"/>
      <c r="CC83" s="99"/>
      <c r="CD83" s="101"/>
      <c r="CE83" s="282"/>
      <c r="CF83" s="55"/>
    </row>
    <row r="84" spans="2:84" ht="22.15" customHeight="1" x14ac:dyDescent="0.25">
      <c r="B84" s="57" t="s">
        <v>7</v>
      </c>
      <c r="C84" s="291"/>
      <c r="D84" s="284"/>
      <c r="E84" s="99" t="s">
        <v>171</v>
      </c>
      <c r="F84" s="100">
        <v>9.5</v>
      </c>
      <c r="G84" s="99" t="s">
        <v>145</v>
      </c>
      <c r="H84" s="101">
        <v>8.4</v>
      </c>
      <c r="I84" s="100" t="s">
        <v>148</v>
      </c>
      <c r="J84" s="100">
        <v>0.4</v>
      </c>
      <c r="K84" s="99"/>
      <c r="L84" s="101"/>
      <c r="M84" s="282"/>
      <c r="N84" s="61"/>
      <c r="P84" s="57" t="s">
        <v>7</v>
      </c>
      <c r="Q84" s="291"/>
      <c r="R84" s="284"/>
      <c r="S84" s="99" t="s">
        <v>139</v>
      </c>
      <c r="T84" s="100">
        <v>1.1000000000000001</v>
      </c>
      <c r="U84" s="99"/>
      <c r="V84" s="101"/>
      <c r="W84" s="100" t="s">
        <v>148</v>
      </c>
      <c r="X84" s="100">
        <v>0.4</v>
      </c>
      <c r="Y84" s="99" t="s">
        <v>200</v>
      </c>
      <c r="Z84" s="101">
        <v>8</v>
      </c>
      <c r="AA84" s="282"/>
      <c r="AB84" s="61"/>
      <c r="AD84" s="57" t="s">
        <v>7</v>
      </c>
      <c r="AE84" s="291"/>
      <c r="AF84" s="284"/>
      <c r="AG84" s="99" t="s">
        <v>216</v>
      </c>
      <c r="AH84" s="100">
        <v>15.8</v>
      </c>
      <c r="AI84" s="99" t="s">
        <v>145</v>
      </c>
      <c r="AJ84" s="101">
        <v>3.7</v>
      </c>
      <c r="AK84" s="100" t="s">
        <v>148</v>
      </c>
      <c r="AL84" s="100">
        <v>0.4</v>
      </c>
      <c r="AM84" s="99" t="s">
        <v>219</v>
      </c>
      <c r="AN84" s="101">
        <v>1.8</v>
      </c>
      <c r="AO84" s="282"/>
      <c r="AP84" s="61"/>
      <c r="AR84" s="57" t="s">
        <v>7</v>
      </c>
      <c r="AS84" s="291"/>
      <c r="AT84" s="284"/>
      <c r="AU84" s="99"/>
      <c r="AV84" s="100"/>
      <c r="AW84" s="99"/>
      <c r="AX84" s="101"/>
      <c r="AY84" s="100"/>
      <c r="AZ84" s="100"/>
      <c r="BA84" s="99"/>
      <c r="BB84" s="101"/>
      <c r="BC84" s="282"/>
      <c r="BD84" s="61"/>
      <c r="BF84" s="57" t="s">
        <v>7</v>
      </c>
      <c r="BG84" s="291"/>
      <c r="BH84" s="284"/>
      <c r="BI84" s="99"/>
      <c r="BJ84" s="100"/>
      <c r="BK84" s="99"/>
      <c r="BL84" s="101"/>
      <c r="BM84" s="100"/>
      <c r="BN84" s="100"/>
      <c r="BO84" s="99"/>
      <c r="BP84" s="101"/>
      <c r="BQ84" s="282"/>
      <c r="BR84" s="61"/>
      <c r="BT84" s="57" t="s">
        <v>7</v>
      </c>
      <c r="BU84" s="291"/>
      <c r="BV84" s="284"/>
      <c r="BW84" s="99"/>
      <c r="BX84" s="100"/>
      <c r="BY84" s="99"/>
      <c r="BZ84" s="101"/>
      <c r="CA84" s="100"/>
      <c r="CB84" s="100"/>
      <c r="CC84" s="99"/>
      <c r="CD84" s="101"/>
      <c r="CE84" s="282"/>
      <c r="CF84" s="61"/>
    </row>
    <row r="85" spans="2:84" ht="22.15" customHeight="1" x14ac:dyDescent="0.25">
      <c r="B85" s="288" t="s">
        <v>169</v>
      </c>
      <c r="C85" s="291"/>
      <c r="D85" s="284"/>
      <c r="E85" s="99" t="s">
        <v>145</v>
      </c>
      <c r="F85" s="100">
        <v>2.6</v>
      </c>
      <c r="G85" s="99"/>
      <c r="H85" s="101"/>
      <c r="I85" s="100"/>
      <c r="J85" s="100"/>
      <c r="K85" s="99"/>
      <c r="L85" s="101"/>
      <c r="M85" s="282"/>
      <c r="N85" s="55"/>
      <c r="P85" s="288" t="s">
        <v>169</v>
      </c>
      <c r="Q85" s="291"/>
      <c r="R85" s="284"/>
      <c r="S85" s="99" t="s">
        <v>148</v>
      </c>
      <c r="T85" s="100">
        <v>0.5</v>
      </c>
      <c r="U85" s="99"/>
      <c r="V85" s="101"/>
      <c r="W85" s="100"/>
      <c r="X85" s="100"/>
      <c r="Y85" s="99" t="s">
        <v>201</v>
      </c>
      <c r="Z85" s="101">
        <v>4</v>
      </c>
      <c r="AA85" s="282"/>
      <c r="AB85" s="55"/>
      <c r="AD85" s="288" t="s">
        <v>169</v>
      </c>
      <c r="AE85" s="291"/>
      <c r="AF85" s="284"/>
      <c r="AG85" s="99" t="s">
        <v>217</v>
      </c>
      <c r="AH85" s="100">
        <v>3.2</v>
      </c>
      <c r="AI85" s="99"/>
      <c r="AJ85" s="101"/>
      <c r="AK85" s="100"/>
      <c r="AL85" s="100"/>
      <c r="AM85" s="99" t="s">
        <v>220</v>
      </c>
      <c r="AN85" s="101">
        <v>1.3</v>
      </c>
      <c r="AO85" s="282"/>
      <c r="AP85" s="55"/>
      <c r="AR85" s="288" t="s">
        <v>169</v>
      </c>
      <c r="AS85" s="291"/>
      <c r="AT85" s="284"/>
      <c r="AU85" s="99"/>
      <c r="AV85" s="100"/>
      <c r="AW85" s="99"/>
      <c r="AX85" s="101"/>
      <c r="AY85" s="100"/>
      <c r="AZ85" s="100"/>
      <c r="BA85" s="99"/>
      <c r="BB85" s="101"/>
      <c r="BC85" s="282"/>
      <c r="BD85" s="55"/>
      <c r="BF85" s="288"/>
      <c r="BG85" s="291"/>
      <c r="BH85" s="284"/>
      <c r="BI85" s="99"/>
      <c r="BJ85" s="100"/>
      <c r="BK85" s="99"/>
      <c r="BL85" s="101"/>
      <c r="BM85" s="100"/>
      <c r="BN85" s="100"/>
      <c r="BO85" s="99"/>
      <c r="BP85" s="101"/>
      <c r="BQ85" s="282"/>
      <c r="BR85" s="55"/>
      <c r="BT85" s="288"/>
      <c r="BU85" s="291"/>
      <c r="BV85" s="284"/>
      <c r="BW85" s="99"/>
      <c r="BX85" s="100"/>
      <c r="BY85" s="99"/>
      <c r="BZ85" s="101"/>
      <c r="CA85" s="100"/>
      <c r="CB85" s="100"/>
      <c r="CC85" s="99"/>
      <c r="CD85" s="101"/>
      <c r="CE85" s="282"/>
      <c r="CF85" s="55"/>
    </row>
    <row r="86" spans="2:84" ht="22.15" customHeight="1" x14ac:dyDescent="0.25">
      <c r="B86" s="288"/>
      <c r="C86" s="292"/>
      <c r="D86" s="284"/>
      <c r="E86" s="99"/>
      <c r="F86" s="100"/>
      <c r="G86" s="99"/>
      <c r="H86" s="101"/>
      <c r="I86" s="100"/>
      <c r="J86" s="100"/>
      <c r="K86" s="99"/>
      <c r="L86" s="101"/>
      <c r="M86" s="282"/>
      <c r="N86" s="61"/>
      <c r="P86" s="288"/>
      <c r="Q86" s="292"/>
      <c r="R86" s="284"/>
      <c r="S86" s="99" t="s">
        <v>141</v>
      </c>
      <c r="T86" s="100">
        <v>0.5</v>
      </c>
      <c r="U86" s="99"/>
      <c r="V86" s="101"/>
      <c r="W86" s="100"/>
      <c r="X86" s="100"/>
      <c r="Y86" s="99"/>
      <c r="Z86" s="101"/>
      <c r="AA86" s="282"/>
      <c r="AB86" s="61"/>
      <c r="AD86" s="288"/>
      <c r="AE86" s="292"/>
      <c r="AF86" s="284"/>
      <c r="AG86" s="99" t="s">
        <v>208</v>
      </c>
      <c r="AH86" s="100">
        <v>3.2</v>
      </c>
      <c r="AI86" s="99"/>
      <c r="AJ86" s="101"/>
      <c r="AK86" s="100"/>
      <c r="AL86" s="100"/>
      <c r="AM86" s="99"/>
      <c r="AN86" s="101"/>
      <c r="AO86" s="282"/>
      <c r="AP86" s="61"/>
      <c r="AR86" s="288"/>
      <c r="AS86" s="292"/>
      <c r="AT86" s="284"/>
      <c r="AU86" s="99"/>
      <c r="AV86" s="100"/>
      <c r="AW86" s="99"/>
      <c r="AX86" s="101"/>
      <c r="AY86" s="100"/>
      <c r="AZ86" s="100"/>
      <c r="BA86" s="99"/>
      <c r="BB86" s="101"/>
      <c r="BC86" s="282"/>
      <c r="BD86" s="61"/>
      <c r="BF86" s="288"/>
      <c r="BG86" s="292"/>
      <c r="BH86" s="284"/>
      <c r="BI86" s="99"/>
      <c r="BJ86" s="100"/>
      <c r="BK86" s="99"/>
      <c r="BL86" s="101"/>
      <c r="BM86" s="100"/>
      <c r="BN86" s="100"/>
      <c r="BO86" s="99"/>
      <c r="BP86" s="101"/>
      <c r="BQ86" s="282"/>
      <c r="BR86" s="61"/>
      <c r="BT86" s="288"/>
      <c r="BU86" s="292"/>
      <c r="BV86" s="284"/>
      <c r="BW86" s="99"/>
      <c r="BX86" s="100"/>
      <c r="BY86" s="99"/>
      <c r="BZ86" s="101"/>
      <c r="CA86" s="100"/>
      <c r="CB86" s="100"/>
      <c r="CC86" s="99"/>
      <c r="CD86" s="101"/>
      <c r="CE86" s="282"/>
      <c r="CF86" s="61"/>
    </row>
    <row r="87" spans="2:84" ht="22.15" customHeight="1" x14ac:dyDescent="0.25">
      <c r="B87" s="289"/>
      <c r="C87" s="62"/>
      <c r="D87" s="284"/>
      <c r="E87" s="99"/>
      <c r="F87" s="100"/>
      <c r="G87" s="99"/>
      <c r="H87" s="101"/>
      <c r="I87" s="100"/>
      <c r="J87" s="100"/>
      <c r="K87" s="99"/>
      <c r="L87" s="101"/>
      <c r="M87" s="282"/>
      <c r="N87" s="55"/>
      <c r="P87" s="289"/>
      <c r="Q87" s="62"/>
      <c r="R87" s="284"/>
      <c r="S87" s="99"/>
      <c r="T87" s="100"/>
      <c r="U87" s="99"/>
      <c r="V87" s="101"/>
      <c r="W87" s="100"/>
      <c r="X87" s="100"/>
      <c r="Y87" s="99"/>
      <c r="Z87" s="101"/>
      <c r="AA87" s="282"/>
      <c r="AB87" s="55"/>
      <c r="AD87" s="289"/>
      <c r="AE87" s="62"/>
      <c r="AF87" s="284"/>
      <c r="AG87" s="99" t="s">
        <v>148</v>
      </c>
      <c r="AH87" s="100">
        <v>0.6</v>
      </c>
      <c r="AI87" s="99"/>
      <c r="AJ87" s="101"/>
      <c r="AK87" s="100"/>
      <c r="AL87" s="100"/>
      <c r="AM87" s="99"/>
      <c r="AN87" s="101"/>
      <c r="AO87" s="282"/>
      <c r="AP87" s="55"/>
      <c r="AR87" s="289"/>
      <c r="AS87" s="62"/>
      <c r="AT87" s="284"/>
      <c r="AU87" s="99"/>
      <c r="AV87" s="100"/>
      <c r="AW87" s="99"/>
      <c r="AX87" s="101"/>
      <c r="AY87" s="100"/>
      <c r="AZ87" s="100"/>
      <c r="BA87" s="99"/>
      <c r="BB87" s="101"/>
      <c r="BC87" s="282"/>
      <c r="BD87" s="55"/>
      <c r="BF87" s="289"/>
      <c r="BG87" s="62"/>
      <c r="BH87" s="284"/>
      <c r="BI87" s="99"/>
      <c r="BJ87" s="100"/>
      <c r="BK87" s="99"/>
      <c r="BL87" s="101"/>
      <c r="BM87" s="100"/>
      <c r="BN87" s="100"/>
      <c r="BO87" s="99"/>
      <c r="BP87" s="101"/>
      <c r="BQ87" s="282"/>
      <c r="BR87" s="55"/>
      <c r="BT87" s="289"/>
      <c r="BU87" s="62"/>
      <c r="BV87" s="284"/>
      <c r="BW87" s="99"/>
      <c r="BX87" s="100"/>
      <c r="BY87" s="99"/>
      <c r="BZ87" s="101"/>
      <c r="CA87" s="100"/>
      <c r="CB87" s="100"/>
      <c r="CC87" s="99"/>
      <c r="CD87" s="101"/>
      <c r="CE87" s="282"/>
      <c r="CF87" s="55"/>
    </row>
    <row r="88" spans="2:84" ht="22.15" customHeight="1" x14ac:dyDescent="0.25">
      <c r="B88" s="63" t="s">
        <v>137</v>
      </c>
      <c r="C88" s="64"/>
      <c r="D88" s="284"/>
      <c r="E88" s="199" t="s">
        <v>370</v>
      </c>
      <c r="F88" s="100"/>
      <c r="G88" s="99"/>
      <c r="H88" s="101"/>
      <c r="I88" s="100"/>
      <c r="J88" s="100"/>
      <c r="K88" s="99"/>
      <c r="L88" s="101"/>
      <c r="M88" s="282"/>
      <c r="N88" s="61"/>
      <c r="P88" s="63" t="s">
        <v>137</v>
      </c>
      <c r="Q88" s="64"/>
      <c r="R88" s="284"/>
      <c r="S88" s="99"/>
      <c r="T88" s="100"/>
      <c r="U88" s="99"/>
      <c r="V88" s="101"/>
      <c r="W88" s="100"/>
      <c r="X88" s="100"/>
      <c r="Y88" s="99"/>
      <c r="Z88" s="101"/>
      <c r="AA88" s="282"/>
      <c r="AB88" s="61"/>
      <c r="AD88" s="63" t="s">
        <v>137</v>
      </c>
      <c r="AE88" s="64"/>
      <c r="AF88" s="284"/>
      <c r="AG88" s="99"/>
      <c r="AH88" s="100"/>
      <c r="AI88" s="99"/>
      <c r="AJ88" s="101"/>
      <c r="AK88" s="100"/>
      <c r="AL88" s="100"/>
      <c r="AM88" s="99"/>
      <c r="AN88" s="101"/>
      <c r="AO88" s="282"/>
      <c r="AP88" s="61"/>
      <c r="AR88" s="63"/>
      <c r="AS88" s="64"/>
      <c r="AT88" s="284"/>
      <c r="AU88" s="99"/>
      <c r="AV88" s="100"/>
      <c r="AW88" s="99"/>
      <c r="AX88" s="101"/>
      <c r="AY88" s="100"/>
      <c r="AZ88" s="100"/>
      <c r="BA88" s="99"/>
      <c r="BB88" s="101"/>
      <c r="BC88" s="282"/>
      <c r="BD88" s="61"/>
      <c r="BF88" s="63"/>
      <c r="BG88" s="64"/>
      <c r="BH88" s="284"/>
      <c r="BI88" s="99"/>
      <c r="BJ88" s="100"/>
      <c r="BK88" s="99"/>
      <c r="BL88" s="101"/>
      <c r="BM88" s="100"/>
      <c r="BN88" s="100"/>
      <c r="BO88" s="99"/>
      <c r="BP88" s="101"/>
      <c r="BQ88" s="282"/>
      <c r="BR88" s="61"/>
      <c r="BT88" s="63"/>
      <c r="BU88" s="64"/>
      <c r="BV88" s="284"/>
      <c r="BW88" s="99"/>
      <c r="BX88" s="100"/>
      <c r="BY88" s="99"/>
      <c r="BZ88" s="101"/>
      <c r="CA88" s="100"/>
      <c r="CB88" s="100"/>
      <c r="CC88" s="99"/>
      <c r="CD88" s="101"/>
      <c r="CE88" s="282"/>
      <c r="CF88" s="61"/>
    </row>
    <row r="89" spans="2:84" s="56" customFormat="1" ht="22.15" customHeight="1" thickBot="1" x14ac:dyDescent="0.35">
      <c r="B89" s="65">
        <v>296</v>
      </c>
      <c r="C89" s="64"/>
      <c r="D89" s="284"/>
      <c r="E89" s="99"/>
      <c r="F89" s="100"/>
      <c r="G89" s="99"/>
      <c r="H89" s="101"/>
      <c r="I89" s="100"/>
      <c r="J89" s="100"/>
      <c r="K89" s="99"/>
      <c r="L89" s="101"/>
      <c r="M89" s="282"/>
      <c r="N89" s="61"/>
      <c r="P89" s="65">
        <v>296</v>
      </c>
      <c r="Q89" s="64"/>
      <c r="R89" s="284"/>
      <c r="S89" s="99"/>
      <c r="T89" s="100"/>
      <c r="U89" s="99"/>
      <c r="V89" s="101"/>
      <c r="W89" s="100"/>
      <c r="X89" s="100"/>
      <c r="Y89" s="99"/>
      <c r="Z89" s="101"/>
      <c r="AA89" s="282"/>
      <c r="AB89" s="61"/>
      <c r="AD89" s="65">
        <v>296</v>
      </c>
      <c r="AE89" s="64"/>
      <c r="AF89" s="284"/>
      <c r="AG89" s="99"/>
      <c r="AH89" s="100"/>
      <c r="AI89" s="99"/>
      <c r="AJ89" s="101"/>
      <c r="AK89" s="100"/>
      <c r="AL89" s="100"/>
      <c r="AM89" s="99"/>
      <c r="AN89" s="101"/>
      <c r="AO89" s="282"/>
      <c r="AP89" s="61"/>
      <c r="AR89" s="65"/>
      <c r="AS89" s="64"/>
      <c r="AT89" s="284"/>
      <c r="AU89" s="99"/>
      <c r="AV89" s="100"/>
      <c r="AW89" s="99"/>
      <c r="AX89" s="101"/>
      <c r="AY89" s="100"/>
      <c r="AZ89" s="100"/>
      <c r="BA89" s="99"/>
      <c r="BB89" s="101"/>
      <c r="BC89" s="282"/>
      <c r="BD89" s="61"/>
      <c r="BF89" s="65"/>
      <c r="BG89" s="64"/>
      <c r="BH89" s="284"/>
      <c r="BI89" s="99"/>
      <c r="BJ89" s="100"/>
      <c r="BK89" s="99"/>
      <c r="BL89" s="101"/>
      <c r="BM89" s="100"/>
      <c r="BN89" s="100"/>
      <c r="BO89" s="99"/>
      <c r="BP89" s="101"/>
      <c r="BQ89" s="282"/>
      <c r="BR89" s="61"/>
      <c r="BT89" s="65"/>
      <c r="BU89" s="64"/>
      <c r="BV89" s="284"/>
      <c r="BW89" s="99"/>
      <c r="BX89" s="100"/>
      <c r="BY89" s="99"/>
      <c r="BZ89" s="101"/>
      <c r="CA89" s="100"/>
      <c r="CB89" s="100"/>
      <c r="CC89" s="99"/>
      <c r="CD89" s="101"/>
      <c r="CE89" s="282"/>
      <c r="CF89" s="61"/>
    </row>
    <row r="90" spans="2:84" s="56" customFormat="1" ht="22.15" hidden="1" customHeight="1" thickBot="1" x14ac:dyDescent="0.35">
      <c r="B90" s="65"/>
      <c r="C90" s="64"/>
      <c r="D90" s="284"/>
      <c r="E90" s="58"/>
      <c r="F90" s="59"/>
      <c r="G90" s="58"/>
      <c r="H90" s="60"/>
      <c r="I90" s="59"/>
      <c r="J90" s="59"/>
      <c r="K90" s="58"/>
      <c r="L90" s="60"/>
      <c r="M90" s="282"/>
      <c r="N90" s="66"/>
      <c r="P90" s="65"/>
      <c r="Q90" s="64"/>
      <c r="R90" s="284"/>
      <c r="S90" s="58"/>
      <c r="T90" s="59"/>
      <c r="U90" s="58"/>
      <c r="V90" s="60"/>
      <c r="W90" s="59"/>
      <c r="X90" s="59"/>
      <c r="Y90" s="58"/>
      <c r="Z90" s="60"/>
      <c r="AA90" s="282"/>
      <c r="AB90" s="66"/>
      <c r="AD90" s="65"/>
      <c r="AE90" s="64"/>
      <c r="AF90" s="284"/>
      <c r="AG90" s="58"/>
      <c r="AH90" s="59"/>
      <c r="AI90" s="58"/>
      <c r="AJ90" s="60"/>
      <c r="AK90" s="59"/>
      <c r="AL90" s="59"/>
      <c r="AM90" s="58"/>
      <c r="AN90" s="60"/>
      <c r="AO90" s="282"/>
      <c r="AP90" s="66"/>
      <c r="AR90" s="65"/>
      <c r="AS90" s="64"/>
      <c r="AT90" s="284"/>
      <c r="AU90" s="58"/>
      <c r="AV90" s="59"/>
      <c r="AW90" s="58"/>
      <c r="AX90" s="60"/>
      <c r="AY90" s="59"/>
      <c r="AZ90" s="59"/>
      <c r="BA90" s="58"/>
      <c r="BB90" s="60"/>
      <c r="BC90" s="282"/>
      <c r="BD90" s="66"/>
      <c r="BF90" s="65"/>
      <c r="BG90" s="64"/>
      <c r="BH90" s="284"/>
      <c r="BI90" s="58"/>
      <c r="BJ90" s="59"/>
      <c r="BK90" s="58"/>
      <c r="BL90" s="60"/>
      <c r="BM90" s="59"/>
      <c r="BN90" s="59"/>
      <c r="BO90" s="58"/>
      <c r="BP90" s="60"/>
      <c r="BQ90" s="282"/>
      <c r="BR90" s="66"/>
      <c r="BT90" s="65"/>
      <c r="BU90" s="64"/>
      <c r="BV90" s="284"/>
      <c r="BW90" s="58"/>
      <c r="BX90" s="59"/>
      <c r="BY90" s="58"/>
      <c r="BZ90" s="60"/>
      <c r="CA90" s="59"/>
      <c r="CB90" s="59"/>
      <c r="CC90" s="58"/>
      <c r="CD90" s="60"/>
      <c r="CE90" s="282"/>
      <c r="CF90" s="66"/>
    </row>
    <row r="91" spans="2:84" s="56" customFormat="1" ht="22.15" hidden="1" customHeight="1" x14ac:dyDescent="0.3">
      <c r="B91" s="65"/>
      <c r="C91" s="64"/>
      <c r="D91" s="284"/>
      <c r="E91" s="58"/>
      <c r="F91" s="59"/>
      <c r="G91" s="58"/>
      <c r="H91" s="60"/>
      <c r="I91" s="59"/>
      <c r="J91" s="59"/>
      <c r="K91" s="58"/>
      <c r="L91" s="60"/>
      <c r="M91" s="282"/>
      <c r="N91" s="61"/>
      <c r="P91" s="65"/>
      <c r="Q91" s="64"/>
      <c r="R91" s="284"/>
      <c r="S91" s="58"/>
      <c r="T91" s="59"/>
      <c r="U91" s="58"/>
      <c r="V91" s="60"/>
      <c r="W91" s="59"/>
      <c r="X91" s="59"/>
      <c r="Y91" s="58"/>
      <c r="Z91" s="60"/>
      <c r="AA91" s="282"/>
      <c r="AB91" s="61"/>
      <c r="AD91" s="65"/>
      <c r="AE91" s="64"/>
      <c r="AF91" s="284"/>
      <c r="AG91" s="58"/>
      <c r="AH91" s="59"/>
      <c r="AI91" s="58"/>
      <c r="AJ91" s="60"/>
      <c r="AK91" s="59"/>
      <c r="AL91" s="59"/>
      <c r="AM91" s="58"/>
      <c r="AN91" s="60"/>
      <c r="AO91" s="282"/>
      <c r="AP91" s="61"/>
      <c r="AR91" s="65"/>
      <c r="AS91" s="64"/>
      <c r="AT91" s="284"/>
      <c r="AU91" s="58"/>
      <c r="AV91" s="59"/>
      <c r="AW91" s="58"/>
      <c r="AX91" s="60"/>
      <c r="AY91" s="59"/>
      <c r="AZ91" s="59"/>
      <c r="BA91" s="58"/>
      <c r="BB91" s="60"/>
      <c r="BC91" s="282"/>
      <c r="BD91" s="61"/>
      <c r="BF91" s="65"/>
      <c r="BG91" s="64"/>
      <c r="BH91" s="284"/>
      <c r="BI91" s="58"/>
      <c r="BJ91" s="59"/>
      <c r="BK91" s="58"/>
      <c r="BL91" s="60"/>
      <c r="BM91" s="59"/>
      <c r="BN91" s="59"/>
      <c r="BO91" s="58"/>
      <c r="BP91" s="60"/>
      <c r="BQ91" s="282"/>
      <c r="BR91" s="61"/>
      <c r="BT91" s="65"/>
      <c r="BU91" s="64"/>
      <c r="BV91" s="284"/>
      <c r="BW91" s="58"/>
      <c r="BX91" s="59"/>
      <c r="BY91" s="58"/>
      <c r="BZ91" s="60"/>
      <c r="CA91" s="59"/>
      <c r="CB91" s="59"/>
      <c r="CC91" s="58"/>
      <c r="CD91" s="60"/>
      <c r="CE91" s="282"/>
      <c r="CF91" s="61"/>
    </row>
    <row r="92" spans="2:84" s="56" customFormat="1" ht="22.15" hidden="1" customHeight="1" x14ac:dyDescent="0.3">
      <c r="B92" s="65"/>
      <c r="C92" s="64"/>
      <c r="D92" s="284"/>
      <c r="E92" s="58"/>
      <c r="F92" s="59"/>
      <c r="G92" s="58"/>
      <c r="H92" s="60"/>
      <c r="I92" s="59"/>
      <c r="J92" s="59"/>
      <c r="K92" s="58"/>
      <c r="L92" s="60"/>
      <c r="M92" s="282"/>
      <c r="N92" s="61"/>
      <c r="P92" s="65"/>
      <c r="Q92" s="64"/>
      <c r="R92" s="284"/>
      <c r="S92" s="58"/>
      <c r="T92" s="59"/>
      <c r="U92" s="58"/>
      <c r="V92" s="60"/>
      <c r="W92" s="59"/>
      <c r="X92" s="59"/>
      <c r="Y92" s="58"/>
      <c r="Z92" s="60"/>
      <c r="AA92" s="282"/>
      <c r="AB92" s="61"/>
      <c r="AD92" s="65"/>
      <c r="AE92" s="64"/>
      <c r="AF92" s="284"/>
      <c r="AG92" s="58"/>
      <c r="AH92" s="59"/>
      <c r="AI92" s="58"/>
      <c r="AJ92" s="60"/>
      <c r="AK92" s="59"/>
      <c r="AL92" s="59"/>
      <c r="AM92" s="58"/>
      <c r="AN92" s="60"/>
      <c r="AO92" s="282"/>
      <c r="AP92" s="61"/>
      <c r="AR92" s="65"/>
      <c r="AS92" s="64"/>
      <c r="AT92" s="284"/>
      <c r="AU92" s="58"/>
      <c r="AV92" s="59"/>
      <c r="AW92" s="58"/>
      <c r="AX92" s="60"/>
      <c r="AY92" s="59"/>
      <c r="AZ92" s="59"/>
      <c r="BA92" s="58"/>
      <c r="BB92" s="60"/>
      <c r="BC92" s="282"/>
      <c r="BD92" s="61"/>
      <c r="BF92" s="65"/>
      <c r="BG92" s="64"/>
      <c r="BH92" s="284"/>
      <c r="BI92" s="58"/>
      <c r="BJ92" s="59"/>
      <c r="BK92" s="58"/>
      <c r="BL92" s="60"/>
      <c r="BM92" s="59"/>
      <c r="BN92" s="59"/>
      <c r="BO92" s="58"/>
      <c r="BP92" s="60"/>
      <c r="BQ92" s="282"/>
      <c r="BR92" s="61"/>
      <c r="BT92" s="65"/>
      <c r="BU92" s="64"/>
      <c r="BV92" s="284"/>
      <c r="BW92" s="58"/>
      <c r="BX92" s="59"/>
      <c r="BY92" s="58"/>
      <c r="BZ92" s="60"/>
      <c r="CA92" s="59"/>
      <c r="CB92" s="59"/>
      <c r="CC92" s="58"/>
      <c r="CD92" s="60"/>
      <c r="CE92" s="282"/>
      <c r="CF92" s="61"/>
    </row>
    <row r="93" spans="2:84" s="56" customFormat="1" ht="22.15" hidden="1" customHeight="1" x14ac:dyDescent="0.3">
      <c r="B93" s="65"/>
      <c r="C93" s="64"/>
      <c r="D93" s="284"/>
      <c r="E93" s="58"/>
      <c r="F93" s="59"/>
      <c r="G93" s="58"/>
      <c r="H93" s="60"/>
      <c r="I93" s="59"/>
      <c r="J93" s="59"/>
      <c r="K93" s="58"/>
      <c r="L93" s="60"/>
      <c r="M93" s="282"/>
      <c r="N93" s="61"/>
      <c r="P93" s="65"/>
      <c r="Q93" s="64"/>
      <c r="R93" s="284"/>
      <c r="S93" s="58"/>
      <c r="T93" s="59"/>
      <c r="U93" s="58"/>
      <c r="V93" s="60"/>
      <c r="W93" s="59"/>
      <c r="X93" s="59"/>
      <c r="Y93" s="58"/>
      <c r="Z93" s="60"/>
      <c r="AA93" s="282"/>
      <c r="AB93" s="61"/>
      <c r="AD93" s="65"/>
      <c r="AE93" s="64"/>
      <c r="AF93" s="284"/>
      <c r="AG93" s="58"/>
      <c r="AH93" s="59"/>
      <c r="AI93" s="58"/>
      <c r="AJ93" s="60"/>
      <c r="AK93" s="59"/>
      <c r="AL93" s="59"/>
      <c r="AM93" s="58"/>
      <c r="AN93" s="60"/>
      <c r="AO93" s="282"/>
      <c r="AP93" s="61"/>
      <c r="AR93" s="65"/>
      <c r="AS93" s="64"/>
      <c r="AT93" s="284"/>
      <c r="AU93" s="58"/>
      <c r="AV93" s="59"/>
      <c r="AW93" s="58"/>
      <c r="AX93" s="60"/>
      <c r="AY93" s="59"/>
      <c r="AZ93" s="59"/>
      <c r="BA93" s="58"/>
      <c r="BB93" s="60"/>
      <c r="BC93" s="282"/>
      <c r="BD93" s="61"/>
      <c r="BF93" s="65"/>
      <c r="BG93" s="64"/>
      <c r="BH93" s="284"/>
      <c r="BI93" s="58"/>
      <c r="BJ93" s="59"/>
      <c r="BK93" s="58"/>
      <c r="BL93" s="60"/>
      <c r="BM93" s="59"/>
      <c r="BN93" s="59"/>
      <c r="BO93" s="58"/>
      <c r="BP93" s="60"/>
      <c r="BQ93" s="282"/>
      <c r="BR93" s="61"/>
      <c r="BT93" s="65"/>
      <c r="BU93" s="64"/>
      <c r="BV93" s="284"/>
      <c r="BW93" s="58"/>
      <c r="BX93" s="59"/>
      <c r="BY93" s="58"/>
      <c r="BZ93" s="60"/>
      <c r="CA93" s="59"/>
      <c r="CB93" s="59"/>
      <c r="CC93" s="58"/>
      <c r="CD93" s="60"/>
      <c r="CE93" s="282"/>
      <c r="CF93" s="61"/>
    </row>
    <row r="94" spans="2:84" s="56" customFormat="1" ht="22.15" hidden="1" customHeight="1" x14ac:dyDescent="0.3">
      <c r="B94" s="65"/>
      <c r="C94" s="64"/>
      <c r="D94" s="284"/>
      <c r="E94" s="58"/>
      <c r="F94" s="59"/>
      <c r="G94" s="58"/>
      <c r="H94" s="60"/>
      <c r="I94" s="59"/>
      <c r="J94" s="59"/>
      <c r="K94" s="58"/>
      <c r="L94" s="60"/>
      <c r="M94" s="282"/>
      <c r="N94" s="61"/>
      <c r="P94" s="65"/>
      <c r="Q94" s="64"/>
      <c r="R94" s="284"/>
      <c r="S94" s="58"/>
      <c r="T94" s="59"/>
      <c r="U94" s="58"/>
      <c r="V94" s="60"/>
      <c r="W94" s="59"/>
      <c r="X94" s="59"/>
      <c r="Y94" s="58"/>
      <c r="Z94" s="60"/>
      <c r="AA94" s="282"/>
      <c r="AB94" s="61"/>
      <c r="AD94" s="65"/>
      <c r="AE94" s="64"/>
      <c r="AF94" s="284"/>
      <c r="AG94" s="58"/>
      <c r="AH94" s="59"/>
      <c r="AI94" s="58"/>
      <c r="AJ94" s="60"/>
      <c r="AK94" s="59"/>
      <c r="AL94" s="59"/>
      <c r="AM94" s="58"/>
      <c r="AN94" s="60"/>
      <c r="AO94" s="282"/>
      <c r="AP94" s="61"/>
      <c r="AR94" s="65"/>
      <c r="AS94" s="64"/>
      <c r="AT94" s="284"/>
      <c r="AU94" s="58"/>
      <c r="AV94" s="59"/>
      <c r="AW94" s="58"/>
      <c r="AX94" s="60"/>
      <c r="AY94" s="59"/>
      <c r="AZ94" s="59"/>
      <c r="BA94" s="58"/>
      <c r="BB94" s="60"/>
      <c r="BC94" s="282"/>
      <c r="BD94" s="61"/>
      <c r="BF94" s="65"/>
      <c r="BG94" s="64"/>
      <c r="BH94" s="284"/>
      <c r="BI94" s="58"/>
      <c r="BJ94" s="59"/>
      <c r="BK94" s="58"/>
      <c r="BL94" s="60"/>
      <c r="BM94" s="59"/>
      <c r="BN94" s="59"/>
      <c r="BO94" s="58"/>
      <c r="BP94" s="60"/>
      <c r="BQ94" s="282"/>
      <c r="BR94" s="61"/>
      <c r="BT94" s="65"/>
      <c r="BU94" s="64"/>
      <c r="BV94" s="284"/>
      <c r="BW94" s="58"/>
      <c r="BX94" s="59"/>
      <c r="BY94" s="58"/>
      <c r="BZ94" s="60"/>
      <c r="CA94" s="59"/>
      <c r="CB94" s="59"/>
      <c r="CC94" s="58"/>
      <c r="CD94" s="60"/>
      <c r="CE94" s="282"/>
      <c r="CF94" s="61"/>
    </row>
    <row r="95" spans="2:84" s="56" customFormat="1" ht="22.15" hidden="1" customHeight="1" x14ac:dyDescent="0.3">
      <c r="B95" s="65"/>
      <c r="C95" s="64"/>
      <c r="D95" s="284"/>
      <c r="E95" s="58"/>
      <c r="F95" s="59"/>
      <c r="G95" s="58"/>
      <c r="H95" s="60"/>
      <c r="I95" s="59"/>
      <c r="J95" s="59"/>
      <c r="K95" s="58"/>
      <c r="L95" s="60"/>
      <c r="M95" s="282"/>
      <c r="N95" s="61"/>
      <c r="P95" s="65"/>
      <c r="Q95" s="64"/>
      <c r="R95" s="284"/>
      <c r="S95" s="58"/>
      <c r="T95" s="59"/>
      <c r="U95" s="58"/>
      <c r="V95" s="60"/>
      <c r="W95" s="59"/>
      <c r="X95" s="59"/>
      <c r="Y95" s="58"/>
      <c r="Z95" s="60"/>
      <c r="AA95" s="282"/>
      <c r="AB95" s="61"/>
      <c r="AD95" s="65"/>
      <c r="AE95" s="64"/>
      <c r="AF95" s="284"/>
      <c r="AG95" s="58"/>
      <c r="AH95" s="59"/>
      <c r="AI95" s="58"/>
      <c r="AJ95" s="60"/>
      <c r="AK95" s="59"/>
      <c r="AL95" s="59"/>
      <c r="AM95" s="58"/>
      <c r="AN95" s="60"/>
      <c r="AO95" s="282"/>
      <c r="AP95" s="61"/>
      <c r="AR95" s="65"/>
      <c r="AS95" s="64"/>
      <c r="AT95" s="284"/>
      <c r="AU95" s="58"/>
      <c r="AV95" s="59"/>
      <c r="AW95" s="58"/>
      <c r="AX95" s="60"/>
      <c r="AY95" s="59"/>
      <c r="AZ95" s="59"/>
      <c r="BA95" s="58"/>
      <c r="BB95" s="60"/>
      <c r="BC95" s="282"/>
      <c r="BD95" s="61"/>
      <c r="BF95" s="65"/>
      <c r="BG95" s="64"/>
      <c r="BH95" s="284"/>
      <c r="BI95" s="58"/>
      <c r="BJ95" s="59"/>
      <c r="BK95" s="58"/>
      <c r="BL95" s="60"/>
      <c r="BM95" s="59"/>
      <c r="BN95" s="59"/>
      <c r="BO95" s="58"/>
      <c r="BP95" s="60"/>
      <c r="BQ95" s="282"/>
      <c r="BR95" s="61"/>
      <c r="BT95" s="65"/>
      <c r="BU95" s="64"/>
      <c r="BV95" s="284"/>
      <c r="BW95" s="58"/>
      <c r="BX95" s="59"/>
      <c r="BY95" s="58"/>
      <c r="BZ95" s="60"/>
      <c r="CA95" s="59"/>
      <c r="CB95" s="59"/>
      <c r="CC95" s="58"/>
      <c r="CD95" s="60"/>
      <c r="CE95" s="282"/>
      <c r="CF95" s="61"/>
    </row>
    <row r="96" spans="2:84" s="56" customFormat="1" ht="22.15" hidden="1" customHeight="1" x14ac:dyDescent="0.3">
      <c r="B96" s="65"/>
      <c r="C96" s="64"/>
      <c r="D96" s="284"/>
      <c r="E96" s="58"/>
      <c r="F96" s="59"/>
      <c r="G96" s="58"/>
      <c r="H96" s="60"/>
      <c r="I96" s="59"/>
      <c r="J96" s="59"/>
      <c r="K96" s="58"/>
      <c r="L96" s="60"/>
      <c r="M96" s="282"/>
      <c r="N96" s="61"/>
      <c r="P96" s="65"/>
      <c r="Q96" s="64"/>
      <c r="R96" s="284"/>
      <c r="S96" s="58"/>
      <c r="T96" s="59"/>
      <c r="U96" s="58"/>
      <c r="V96" s="60"/>
      <c r="W96" s="59"/>
      <c r="X96" s="59"/>
      <c r="Y96" s="58"/>
      <c r="Z96" s="60"/>
      <c r="AA96" s="282"/>
      <c r="AB96" s="61"/>
      <c r="AD96" s="65"/>
      <c r="AE96" s="64"/>
      <c r="AF96" s="284"/>
      <c r="AG96" s="58"/>
      <c r="AH96" s="59"/>
      <c r="AI96" s="58"/>
      <c r="AJ96" s="60"/>
      <c r="AK96" s="59"/>
      <c r="AL96" s="59"/>
      <c r="AM96" s="58"/>
      <c r="AN96" s="60"/>
      <c r="AO96" s="282"/>
      <c r="AP96" s="61"/>
      <c r="AR96" s="65"/>
      <c r="AS96" s="64"/>
      <c r="AT96" s="284"/>
      <c r="AU96" s="58"/>
      <c r="AV96" s="59"/>
      <c r="AW96" s="58"/>
      <c r="AX96" s="60"/>
      <c r="AY96" s="59"/>
      <c r="AZ96" s="59"/>
      <c r="BA96" s="58"/>
      <c r="BB96" s="60"/>
      <c r="BC96" s="282"/>
      <c r="BD96" s="61"/>
      <c r="BF96" s="65"/>
      <c r="BG96" s="64"/>
      <c r="BH96" s="284"/>
      <c r="BI96" s="58"/>
      <c r="BJ96" s="59"/>
      <c r="BK96" s="58"/>
      <c r="BL96" s="60"/>
      <c r="BM96" s="59"/>
      <c r="BN96" s="59"/>
      <c r="BO96" s="58"/>
      <c r="BP96" s="60"/>
      <c r="BQ96" s="282"/>
      <c r="BR96" s="61"/>
      <c r="BT96" s="65"/>
      <c r="BU96" s="64"/>
      <c r="BV96" s="284"/>
      <c r="BW96" s="58"/>
      <c r="BX96" s="59"/>
      <c r="BY96" s="58"/>
      <c r="BZ96" s="60"/>
      <c r="CA96" s="59"/>
      <c r="CB96" s="59"/>
      <c r="CC96" s="58"/>
      <c r="CD96" s="60"/>
      <c r="CE96" s="282"/>
      <c r="CF96" s="61"/>
    </row>
    <row r="97" spans="2:84" s="56" customFormat="1" ht="22.15" hidden="1" customHeight="1" x14ac:dyDescent="0.3">
      <c r="B97" s="65"/>
      <c r="C97" s="64"/>
      <c r="D97" s="284"/>
      <c r="E97" s="58"/>
      <c r="F97" s="59"/>
      <c r="G97" s="58"/>
      <c r="H97" s="60"/>
      <c r="I97" s="59"/>
      <c r="J97" s="59"/>
      <c r="K97" s="58"/>
      <c r="L97" s="60"/>
      <c r="M97" s="282"/>
      <c r="N97" s="61"/>
      <c r="P97" s="65"/>
      <c r="Q97" s="64"/>
      <c r="R97" s="284"/>
      <c r="S97" s="58"/>
      <c r="T97" s="59"/>
      <c r="U97" s="58"/>
      <c r="V97" s="60"/>
      <c r="W97" s="59"/>
      <c r="X97" s="59"/>
      <c r="Y97" s="58"/>
      <c r="Z97" s="60"/>
      <c r="AA97" s="282"/>
      <c r="AB97" s="61"/>
      <c r="AD97" s="65"/>
      <c r="AE97" s="64"/>
      <c r="AF97" s="284"/>
      <c r="AG97" s="58"/>
      <c r="AH97" s="59"/>
      <c r="AI97" s="58"/>
      <c r="AJ97" s="60"/>
      <c r="AK97" s="59"/>
      <c r="AL97" s="59"/>
      <c r="AM97" s="58"/>
      <c r="AN97" s="60"/>
      <c r="AO97" s="282"/>
      <c r="AP97" s="61"/>
      <c r="AR97" s="65"/>
      <c r="AS97" s="64"/>
      <c r="AT97" s="284"/>
      <c r="AU97" s="58"/>
      <c r="AV97" s="59"/>
      <c r="AW97" s="58"/>
      <c r="AX97" s="60"/>
      <c r="AY97" s="59"/>
      <c r="AZ97" s="59"/>
      <c r="BA97" s="58"/>
      <c r="BB97" s="60"/>
      <c r="BC97" s="282"/>
      <c r="BD97" s="61"/>
      <c r="BF97" s="65"/>
      <c r="BG97" s="64"/>
      <c r="BH97" s="284"/>
      <c r="BI97" s="58"/>
      <c r="BJ97" s="59"/>
      <c r="BK97" s="58"/>
      <c r="BL97" s="60"/>
      <c r="BM97" s="59"/>
      <c r="BN97" s="59"/>
      <c r="BO97" s="58"/>
      <c r="BP97" s="60"/>
      <c r="BQ97" s="282"/>
      <c r="BR97" s="61"/>
      <c r="BT97" s="65"/>
      <c r="BU97" s="64"/>
      <c r="BV97" s="284"/>
      <c r="BW97" s="58"/>
      <c r="BX97" s="59"/>
      <c r="BY97" s="58"/>
      <c r="BZ97" s="60"/>
      <c r="CA97" s="59"/>
      <c r="CB97" s="59"/>
      <c r="CC97" s="58"/>
      <c r="CD97" s="60"/>
      <c r="CE97" s="282"/>
      <c r="CF97" s="61"/>
    </row>
    <row r="98" spans="2:84" s="56" customFormat="1" ht="22.15" hidden="1" customHeight="1" x14ac:dyDescent="0.3">
      <c r="B98" s="65"/>
      <c r="C98" s="64"/>
      <c r="D98" s="284"/>
      <c r="E98" s="58"/>
      <c r="F98" s="59"/>
      <c r="G98" s="58"/>
      <c r="H98" s="60"/>
      <c r="I98" s="59"/>
      <c r="J98" s="59"/>
      <c r="K98" s="58"/>
      <c r="L98" s="60"/>
      <c r="M98" s="282"/>
      <c r="N98" s="61"/>
      <c r="P98" s="65"/>
      <c r="Q98" s="64"/>
      <c r="R98" s="284"/>
      <c r="S98" s="58"/>
      <c r="T98" s="59"/>
      <c r="U98" s="58"/>
      <c r="V98" s="60"/>
      <c r="W98" s="59"/>
      <c r="X98" s="59"/>
      <c r="Y98" s="58"/>
      <c r="Z98" s="60"/>
      <c r="AA98" s="282"/>
      <c r="AB98" s="61"/>
      <c r="AD98" s="65"/>
      <c r="AE98" s="64"/>
      <c r="AF98" s="284"/>
      <c r="AG98" s="58"/>
      <c r="AH98" s="59"/>
      <c r="AI98" s="58"/>
      <c r="AJ98" s="60"/>
      <c r="AK98" s="59"/>
      <c r="AL98" s="59"/>
      <c r="AM98" s="58"/>
      <c r="AN98" s="60"/>
      <c r="AO98" s="282"/>
      <c r="AP98" s="61"/>
      <c r="AR98" s="65"/>
      <c r="AS98" s="64"/>
      <c r="AT98" s="284"/>
      <c r="AU98" s="58"/>
      <c r="AV98" s="59"/>
      <c r="AW98" s="58"/>
      <c r="AX98" s="60"/>
      <c r="AY98" s="59"/>
      <c r="AZ98" s="59"/>
      <c r="BA98" s="58"/>
      <c r="BB98" s="60"/>
      <c r="BC98" s="282"/>
      <c r="BD98" s="61"/>
      <c r="BF98" s="65"/>
      <c r="BG98" s="64"/>
      <c r="BH98" s="284"/>
      <c r="BI98" s="58"/>
      <c r="BJ98" s="59"/>
      <c r="BK98" s="58"/>
      <c r="BL98" s="60"/>
      <c r="BM98" s="59"/>
      <c r="BN98" s="59"/>
      <c r="BO98" s="58"/>
      <c r="BP98" s="60"/>
      <c r="BQ98" s="282"/>
      <c r="BR98" s="61"/>
      <c r="BT98" s="65"/>
      <c r="BU98" s="64"/>
      <c r="BV98" s="284"/>
      <c r="BW98" s="58"/>
      <c r="BX98" s="59"/>
      <c r="BY98" s="58"/>
      <c r="BZ98" s="60"/>
      <c r="CA98" s="59"/>
      <c r="CB98" s="59"/>
      <c r="CC98" s="58"/>
      <c r="CD98" s="60"/>
      <c r="CE98" s="282"/>
      <c r="CF98" s="61"/>
    </row>
    <row r="99" spans="2:84" s="56" customFormat="1" ht="22.15" hidden="1" customHeight="1" thickBot="1" x14ac:dyDescent="0.35">
      <c r="B99" s="65"/>
      <c r="C99" s="64"/>
      <c r="D99" s="284"/>
      <c r="E99" s="58"/>
      <c r="F99" s="59"/>
      <c r="G99" s="58"/>
      <c r="H99" s="60"/>
      <c r="I99" s="59"/>
      <c r="J99" s="59"/>
      <c r="K99" s="58"/>
      <c r="L99" s="60"/>
      <c r="M99" s="282"/>
      <c r="N99" s="61"/>
      <c r="P99" s="65"/>
      <c r="Q99" s="64"/>
      <c r="R99" s="284"/>
      <c r="S99" s="58"/>
      <c r="T99" s="59"/>
      <c r="U99" s="58"/>
      <c r="V99" s="60"/>
      <c r="W99" s="59"/>
      <c r="X99" s="59"/>
      <c r="Y99" s="58"/>
      <c r="Z99" s="60"/>
      <c r="AA99" s="282"/>
      <c r="AB99" s="61"/>
      <c r="AD99" s="65"/>
      <c r="AE99" s="64"/>
      <c r="AF99" s="284"/>
      <c r="AG99" s="58"/>
      <c r="AH99" s="59"/>
      <c r="AI99" s="58"/>
      <c r="AJ99" s="60"/>
      <c r="AK99" s="59"/>
      <c r="AL99" s="59"/>
      <c r="AM99" s="58"/>
      <c r="AN99" s="60"/>
      <c r="AO99" s="282"/>
      <c r="AP99" s="61"/>
      <c r="AR99" s="65"/>
      <c r="AS99" s="64"/>
      <c r="AT99" s="284"/>
      <c r="AU99" s="58"/>
      <c r="AV99" s="59"/>
      <c r="AW99" s="58"/>
      <c r="AX99" s="60"/>
      <c r="AY99" s="59"/>
      <c r="AZ99" s="59"/>
      <c r="BA99" s="58"/>
      <c r="BB99" s="60"/>
      <c r="BC99" s="282"/>
      <c r="BD99" s="61"/>
      <c r="BF99" s="65"/>
      <c r="BG99" s="64"/>
      <c r="BH99" s="284"/>
      <c r="BI99" s="58"/>
      <c r="BJ99" s="59"/>
      <c r="BK99" s="58"/>
      <c r="BL99" s="60"/>
      <c r="BM99" s="59"/>
      <c r="BN99" s="59"/>
      <c r="BO99" s="58"/>
      <c r="BP99" s="60"/>
      <c r="BQ99" s="282"/>
      <c r="BR99" s="61"/>
      <c r="BT99" s="65"/>
      <c r="BU99" s="64"/>
      <c r="BV99" s="284"/>
      <c r="BW99" s="58"/>
      <c r="BX99" s="59"/>
      <c r="BY99" s="58"/>
      <c r="BZ99" s="60"/>
      <c r="CA99" s="59"/>
      <c r="CB99" s="59"/>
      <c r="CC99" s="58"/>
      <c r="CD99" s="60"/>
      <c r="CE99" s="282"/>
      <c r="CF99" s="61"/>
    </row>
    <row r="100" spans="2:84" s="56" customFormat="1" ht="22.15" hidden="1" customHeight="1" thickBot="1" x14ac:dyDescent="0.35">
      <c r="B100" s="54">
        <v>9</v>
      </c>
      <c r="C100" s="86"/>
      <c r="D100" s="285"/>
      <c r="E100" s="305"/>
      <c r="F100" s="306"/>
      <c r="G100" s="305"/>
      <c r="H100" s="306"/>
      <c r="I100" s="305"/>
      <c r="J100" s="306"/>
      <c r="K100" s="305"/>
      <c r="L100" s="307"/>
      <c r="M100" s="303"/>
      <c r="N100" s="84"/>
      <c r="O100" s="73"/>
      <c r="P100" s="54">
        <v>9</v>
      </c>
      <c r="Q100" s="86"/>
      <c r="R100" s="285"/>
      <c r="S100" s="278"/>
      <c r="T100" s="279"/>
      <c r="U100" s="278"/>
      <c r="V100" s="280"/>
      <c r="W100" s="279"/>
      <c r="X100" s="279"/>
      <c r="Y100" s="278"/>
      <c r="Z100" s="280"/>
      <c r="AA100" s="281"/>
      <c r="AB100" s="61"/>
      <c r="AD100" s="54">
        <v>9</v>
      </c>
      <c r="AE100" s="86"/>
      <c r="AF100" s="285"/>
      <c r="AG100" s="278"/>
      <c r="AH100" s="279"/>
      <c r="AI100" s="278"/>
      <c r="AJ100" s="280"/>
      <c r="AK100" s="279"/>
      <c r="AL100" s="279"/>
      <c r="AM100" s="278"/>
      <c r="AN100" s="280"/>
      <c r="AO100" s="281"/>
      <c r="AP100" s="61"/>
      <c r="AR100" s="54">
        <v>9</v>
      </c>
      <c r="AS100" s="86"/>
      <c r="AT100" s="285"/>
      <c r="AU100" s="278"/>
      <c r="AV100" s="279"/>
      <c r="AW100" s="278"/>
      <c r="AX100" s="280"/>
      <c r="AY100" s="279"/>
      <c r="AZ100" s="279"/>
      <c r="BA100" s="278"/>
      <c r="BB100" s="280"/>
      <c r="BC100" s="281"/>
      <c r="BD100" s="61"/>
      <c r="BF100" s="54"/>
      <c r="BG100" s="86"/>
      <c r="BH100" s="285"/>
      <c r="BI100" s="278"/>
      <c r="BJ100" s="279"/>
      <c r="BK100" s="278"/>
      <c r="BL100" s="280"/>
      <c r="BM100" s="279"/>
      <c r="BN100" s="279"/>
      <c r="BO100" s="278"/>
      <c r="BP100" s="280"/>
      <c r="BQ100" s="281"/>
      <c r="BR100" s="61"/>
      <c r="BT100" s="54"/>
      <c r="BU100" s="86"/>
      <c r="BV100" s="285"/>
      <c r="BW100" s="278"/>
      <c r="BX100" s="279"/>
      <c r="BY100" s="278"/>
      <c r="BZ100" s="280"/>
      <c r="CA100" s="279"/>
      <c r="CB100" s="279"/>
      <c r="CC100" s="278"/>
      <c r="CD100" s="280"/>
      <c r="CE100" s="281"/>
      <c r="CF100" s="61"/>
    </row>
    <row r="101" spans="2:84" s="56" customFormat="1" ht="22.15" hidden="1" customHeight="1" x14ac:dyDescent="0.3">
      <c r="B101" s="57" t="s">
        <v>6</v>
      </c>
      <c r="C101" s="64"/>
      <c r="D101" s="286"/>
      <c r="E101" s="58"/>
      <c r="F101" s="60"/>
      <c r="G101" s="59"/>
      <c r="H101" s="59"/>
      <c r="I101" s="58"/>
      <c r="J101" s="60"/>
      <c r="K101" s="89"/>
      <c r="L101" s="90"/>
      <c r="M101" s="304"/>
      <c r="N101" s="85"/>
      <c r="P101" s="57" t="s">
        <v>6</v>
      </c>
      <c r="Q101" s="64"/>
      <c r="R101" s="286"/>
      <c r="S101" s="58"/>
      <c r="T101" s="59"/>
      <c r="U101" s="58"/>
      <c r="V101" s="60"/>
      <c r="W101" s="59"/>
      <c r="X101" s="59"/>
      <c r="Y101" s="58"/>
      <c r="Z101" s="60"/>
      <c r="AA101" s="282"/>
      <c r="AB101" s="61"/>
      <c r="AD101" s="57" t="s">
        <v>6</v>
      </c>
      <c r="AE101" s="64"/>
      <c r="AF101" s="286"/>
      <c r="AG101" s="58"/>
      <c r="AH101" s="59"/>
      <c r="AI101" s="58"/>
      <c r="AJ101" s="60"/>
      <c r="AK101" s="59"/>
      <c r="AL101" s="59"/>
      <c r="AM101" s="58"/>
      <c r="AN101" s="60"/>
      <c r="AO101" s="282"/>
      <c r="AP101" s="61"/>
      <c r="AR101" s="57" t="s">
        <v>6</v>
      </c>
      <c r="AS101" s="64"/>
      <c r="AT101" s="286"/>
      <c r="AU101" s="58"/>
      <c r="AV101" s="59"/>
      <c r="AW101" s="58"/>
      <c r="AX101" s="60"/>
      <c r="AY101" s="59"/>
      <c r="AZ101" s="59"/>
      <c r="BA101" s="58"/>
      <c r="BB101" s="60"/>
      <c r="BC101" s="282"/>
      <c r="BD101" s="61"/>
      <c r="BF101" s="57" t="s">
        <v>6</v>
      </c>
      <c r="BG101" s="64"/>
      <c r="BH101" s="286"/>
      <c r="BI101" s="58"/>
      <c r="BJ101" s="59"/>
      <c r="BK101" s="58"/>
      <c r="BL101" s="60"/>
      <c r="BM101" s="59"/>
      <c r="BN101" s="59"/>
      <c r="BO101" s="58"/>
      <c r="BP101" s="60"/>
      <c r="BQ101" s="282"/>
      <c r="BR101" s="61"/>
      <c r="BT101" s="57" t="s">
        <v>6</v>
      </c>
      <c r="BU101" s="64"/>
      <c r="BV101" s="286"/>
      <c r="BW101" s="58"/>
      <c r="BX101" s="59"/>
      <c r="BY101" s="58"/>
      <c r="BZ101" s="60"/>
      <c r="CA101" s="59"/>
      <c r="CB101" s="59"/>
      <c r="CC101" s="58"/>
      <c r="CD101" s="60"/>
      <c r="CE101" s="282"/>
      <c r="CF101" s="61"/>
    </row>
    <row r="102" spans="2:84" s="56" customFormat="1" ht="22.15" hidden="1" customHeight="1" x14ac:dyDescent="0.3">
      <c r="B102" s="57">
        <v>5</v>
      </c>
      <c r="C102" s="64"/>
      <c r="D102" s="286"/>
      <c r="E102" s="58"/>
      <c r="F102" s="60"/>
      <c r="G102" s="59"/>
      <c r="H102" s="59"/>
      <c r="I102" s="58"/>
      <c r="J102" s="60"/>
      <c r="K102" s="58"/>
      <c r="L102" s="60"/>
      <c r="M102" s="304"/>
      <c r="N102" s="85"/>
      <c r="P102" s="57">
        <v>12</v>
      </c>
      <c r="Q102" s="64"/>
      <c r="R102" s="286"/>
      <c r="S102" s="58"/>
      <c r="T102" s="59"/>
      <c r="U102" s="58"/>
      <c r="V102" s="60"/>
      <c r="W102" s="59"/>
      <c r="X102" s="59"/>
      <c r="Y102" s="58"/>
      <c r="Z102" s="60"/>
      <c r="AA102" s="282"/>
      <c r="AB102" s="61"/>
      <c r="AD102" s="57">
        <v>19</v>
      </c>
      <c r="AE102" s="64"/>
      <c r="AF102" s="286"/>
      <c r="AG102" s="58"/>
      <c r="AH102" s="59"/>
      <c r="AI102" s="58"/>
      <c r="AJ102" s="60"/>
      <c r="AK102" s="59"/>
      <c r="AL102" s="59"/>
      <c r="AM102" s="58"/>
      <c r="AN102" s="60"/>
      <c r="AO102" s="282"/>
      <c r="AP102" s="61"/>
      <c r="AR102" s="57">
        <v>26</v>
      </c>
      <c r="AS102" s="64"/>
      <c r="AT102" s="286"/>
      <c r="AU102" s="58"/>
      <c r="AV102" s="59"/>
      <c r="AW102" s="58"/>
      <c r="AX102" s="60"/>
      <c r="AY102" s="59"/>
      <c r="AZ102" s="59"/>
      <c r="BA102" s="58"/>
      <c r="BB102" s="60"/>
      <c r="BC102" s="282"/>
      <c r="BD102" s="61"/>
      <c r="BF102" s="57"/>
      <c r="BG102" s="64"/>
      <c r="BH102" s="286"/>
      <c r="BI102" s="58"/>
      <c r="BJ102" s="59"/>
      <c r="BK102" s="58"/>
      <c r="BL102" s="60"/>
      <c r="BM102" s="59"/>
      <c r="BN102" s="59"/>
      <c r="BO102" s="58"/>
      <c r="BP102" s="60"/>
      <c r="BQ102" s="282"/>
      <c r="BR102" s="61"/>
      <c r="BT102" s="57"/>
      <c r="BU102" s="64"/>
      <c r="BV102" s="286"/>
      <c r="BW102" s="58"/>
      <c r="BX102" s="59"/>
      <c r="BY102" s="58"/>
      <c r="BZ102" s="60"/>
      <c r="CA102" s="59"/>
      <c r="CB102" s="59"/>
      <c r="CC102" s="58"/>
      <c r="CD102" s="60"/>
      <c r="CE102" s="282"/>
      <c r="CF102" s="61"/>
    </row>
    <row r="103" spans="2:84" s="56" customFormat="1" ht="22.15" hidden="1" customHeight="1" x14ac:dyDescent="0.3">
      <c r="B103" s="57" t="s">
        <v>7</v>
      </c>
      <c r="C103" s="64"/>
      <c r="D103" s="286"/>
      <c r="E103" s="58"/>
      <c r="F103" s="60"/>
      <c r="G103" s="59"/>
      <c r="H103" s="59"/>
      <c r="I103" s="58"/>
      <c r="J103" s="60"/>
      <c r="K103" s="58"/>
      <c r="L103" s="60"/>
      <c r="M103" s="304"/>
      <c r="N103" s="85"/>
      <c r="P103" s="57" t="s">
        <v>7</v>
      </c>
      <c r="Q103" s="64"/>
      <c r="R103" s="286"/>
      <c r="S103" s="58"/>
      <c r="T103" s="59"/>
      <c r="U103" s="58"/>
      <c r="V103" s="60"/>
      <c r="W103" s="59"/>
      <c r="X103" s="59"/>
      <c r="Y103" s="58"/>
      <c r="Z103" s="60"/>
      <c r="AA103" s="282"/>
      <c r="AB103" s="61"/>
      <c r="AD103" s="57" t="s">
        <v>7</v>
      </c>
      <c r="AE103" s="64"/>
      <c r="AF103" s="286"/>
      <c r="AG103" s="58"/>
      <c r="AH103" s="59"/>
      <c r="AI103" s="58"/>
      <c r="AJ103" s="60"/>
      <c r="AK103" s="59"/>
      <c r="AL103" s="59"/>
      <c r="AM103" s="58"/>
      <c r="AN103" s="60"/>
      <c r="AO103" s="282"/>
      <c r="AP103" s="61"/>
      <c r="AR103" s="57" t="s">
        <v>7</v>
      </c>
      <c r="AS103" s="64"/>
      <c r="AT103" s="286"/>
      <c r="AU103" s="58"/>
      <c r="AV103" s="59"/>
      <c r="AW103" s="58"/>
      <c r="AX103" s="60"/>
      <c r="AY103" s="59"/>
      <c r="AZ103" s="59"/>
      <c r="BA103" s="58"/>
      <c r="BB103" s="60"/>
      <c r="BC103" s="282"/>
      <c r="BD103" s="61"/>
      <c r="BF103" s="57" t="s">
        <v>7</v>
      </c>
      <c r="BG103" s="64"/>
      <c r="BH103" s="286"/>
      <c r="BI103" s="58"/>
      <c r="BJ103" s="59"/>
      <c r="BK103" s="58"/>
      <c r="BL103" s="60"/>
      <c r="BM103" s="59"/>
      <c r="BN103" s="59"/>
      <c r="BO103" s="58"/>
      <c r="BP103" s="60"/>
      <c r="BQ103" s="282"/>
      <c r="BR103" s="61"/>
      <c r="BT103" s="57" t="s">
        <v>7</v>
      </c>
      <c r="BU103" s="64"/>
      <c r="BV103" s="286"/>
      <c r="BW103" s="58"/>
      <c r="BX103" s="59"/>
      <c r="BY103" s="58"/>
      <c r="BZ103" s="60"/>
      <c r="CA103" s="59"/>
      <c r="CB103" s="59"/>
      <c r="CC103" s="58"/>
      <c r="CD103" s="60"/>
      <c r="CE103" s="282"/>
      <c r="CF103" s="61"/>
    </row>
    <row r="104" spans="2:84" s="56" customFormat="1" ht="22.15" hidden="1" customHeight="1" x14ac:dyDescent="0.3">
      <c r="B104" s="288" t="s">
        <v>174</v>
      </c>
      <c r="C104" s="64"/>
      <c r="D104" s="286"/>
      <c r="E104" s="58"/>
      <c r="F104" s="60"/>
      <c r="G104" s="59"/>
      <c r="H104" s="59"/>
      <c r="I104" s="58"/>
      <c r="J104" s="60"/>
      <c r="K104" s="58"/>
      <c r="L104" s="60"/>
      <c r="M104" s="304"/>
      <c r="N104" s="85"/>
      <c r="P104" s="288" t="s">
        <v>174</v>
      </c>
      <c r="Q104" s="64"/>
      <c r="R104" s="286"/>
      <c r="S104" s="58"/>
      <c r="T104" s="59"/>
      <c r="U104" s="58"/>
      <c r="V104" s="60"/>
      <c r="W104" s="59"/>
      <c r="X104" s="59"/>
      <c r="Y104" s="58"/>
      <c r="Z104" s="60"/>
      <c r="AA104" s="282"/>
      <c r="AB104" s="61"/>
      <c r="AD104" s="288" t="s">
        <v>174</v>
      </c>
      <c r="AE104" s="64"/>
      <c r="AF104" s="286"/>
      <c r="AG104" s="58"/>
      <c r="AH104" s="59"/>
      <c r="AI104" s="58"/>
      <c r="AJ104" s="60"/>
      <c r="AK104" s="59"/>
      <c r="AL104" s="59"/>
      <c r="AM104" s="58"/>
      <c r="AN104" s="60"/>
      <c r="AO104" s="282"/>
      <c r="AP104" s="61"/>
      <c r="AR104" s="288" t="s">
        <v>174</v>
      </c>
      <c r="AS104" s="64"/>
      <c r="AT104" s="286"/>
      <c r="AU104" s="58"/>
      <c r="AV104" s="59"/>
      <c r="AW104" s="58"/>
      <c r="AX104" s="60"/>
      <c r="AY104" s="59"/>
      <c r="AZ104" s="59"/>
      <c r="BA104" s="58"/>
      <c r="BB104" s="60"/>
      <c r="BC104" s="282"/>
      <c r="BD104" s="61"/>
      <c r="BF104" s="288"/>
      <c r="BG104" s="64"/>
      <c r="BH104" s="286"/>
      <c r="BI104" s="58"/>
      <c r="BJ104" s="59"/>
      <c r="BK104" s="58"/>
      <c r="BL104" s="60"/>
      <c r="BM104" s="59"/>
      <c r="BN104" s="59"/>
      <c r="BO104" s="58"/>
      <c r="BP104" s="60"/>
      <c r="BQ104" s="282"/>
      <c r="BR104" s="61"/>
      <c r="BT104" s="288"/>
      <c r="BU104" s="64"/>
      <c r="BV104" s="286"/>
      <c r="BW104" s="58"/>
      <c r="BX104" s="59"/>
      <c r="BY104" s="58"/>
      <c r="BZ104" s="60"/>
      <c r="CA104" s="59"/>
      <c r="CB104" s="59"/>
      <c r="CC104" s="58"/>
      <c r="CD104" s="60"/>
      <c r="CE104" s="282"/>
      <c r="CF104" s="61"/>
    </row>
    <row r="105" spans="2:84" s="56" customFormat="1" ht="22.15" hidden="1" customHeight="1" x14ac:dyDescent="0.3">
      <c r="B105" s="288"/>
      <c r="C105" s="64"/>
      <c r="D105" s="286"/>
      <c r="E105" s="58"/>
      <c r="F105" s="60"/>
      <c r="G105" s="59"/>
      <c r="H105" s="59"/>
      <c r="I105" s="58"/>
      <c r="J105" s="60"/>
      <c r="K105" s="58"/>
      <c r="L105" s="60"/>
      <c r="M105" s="304"/>
      <c r="N105" s="85"/>
      <c r="P105" s="288"/>
      <c r="Q105" s="64"/>
      <c r="R105" s="286"/>
      <c r="S105" s="58"/>
      <c r="T105" s="59"/>
      <c r="U105" s="58"/>
      <c r="V105" s="60"/>
      <c r="W105" s="59"/>
      <c r="X105" s="59"/>
      <c r="Y105" s="58"/>
      <c r="Z105" s="60"/>
      <c r="AA105" s="282"/>
      <c r="AB105" s="61"/>
      <c r="AD105" s="288"/>
      <c r="AE105" s="64"/>
      <c r="AF105" s="286"/>
      <c r="AG105" s="58"/>
      <c r="AH105" s="59"/>
      <c r="AI105" s="58"/>
      <c r="AJ105" s="60"/>
      <c r="AK105" s="59"/>
      <c r="AL105" s="59"/>
      <c r="AM105" s="58"/>
      <c r="AN105" s="60"/>
      <c r="AO105" s="282"/>
      <c r="AP105" s="61"/>
      <c r="AR105" s="288"/>
      <c r="AS105" s="64"/>
      <c r="AT105" s="286"/>
      <c r="AU105" s="58"/>
      <c r="AV105" s="59"/>
      <c r="AW105" s="58"/>
      <c r="AX105" s="60"/>
      <c r="AY105" s="59"/>
      <c r="AZ105" s="59"/>
      <c r="BA105" s="58"/>
      <c r="BB105" s="60"/>
      <c r="BC105" s="282"/>
      <c r="BD105" s="61"/>
      <c r="BF105" s="288"/>
      <c r="BG105" s="64"/>
      <c r="BH105" s="286"/>
      <c r="BI105" s="58"/>
      <c r="BJ105" s="59"/>
      <c r="BK105" s="58"/>
      <c r="BL105" s="60"/>
      <c r="BM105" s="59"/>
      <c r="BN105" s="59"/>
      <c r="BO105" s="58"/>
      <c r="BP105" s="60"/>
      <c r="BQ105" s="282"/>
      <c r="BR105" s="61"/>
      <c r="BT105" s="288"/>
      <c r="BU105" s="64"/>
      <c r="BV105" s="286"/>
      <c r="BW105" s="58"/>
      <c r="BX105" s="59"/>
      <c r="BY105" s="58"/>
      <c r="BZ105" s="60"/>
      <c r="CA105" s="59"/>
      <c r="CB105" s="59"/>
      <c r="CC105" s="58"/>
      <c r="CD105" s="60"/>
      <c r="CE105" s="282"/>
      <c r="CF105" s="61"/>
    </row>
    <row r="106" spans="2:84" s="56" customFormat="1" ht="22.15" hidden="1" customHeight="1" x14ac:dyDescent="0.3">
      <c r="B106" s="289"/>
      <c r="C106" s="64"/>
      <c r="D106" s="286"/>
      <c r="E106" s="58"/>
      <c r="F106" s="60"/>
      <c r="G106" s="59"/>
      <c r="H106" s="59"/>
      <c r="I106" s="58"/>
      <c r="J106" s="60"/>
      <c r="K106" s="58"/>
      <c r="L106" s="60"/>
      <c r="M106" s="304"/>
      <c r="N106" s="85"/>
      <c r="P106" s="289"/>
      <c r="Q106" s="64"/>
      <c r="R106" s="286"/>
      <c r="S106" s="58"/>
      <c r="T106" s="59"/>
      <c r="U106" s="58"/>
      <c r="V106" s="60"/>
      <c r="W106" s="59"/>
      <c r="X106" s="59"/>
      <c r="Y106" s="58"/>
      <c r="Z106" s="60"/>
      <c r="AA106" s="282"/>
      <c r="AB106" s="61"/>
      <c r="AD106" s="289"/>
      <c r="AE106" s="64"/>
      <c r="AF106" s="286"/>
      <c r="AG106" s="58"/>
      <c r="AH106" s="59"/>
      <c r="AI106" s="58"/>
      <c r="AJ106" s="60"/>
      <c r="AK106" s="59"/>
      <c r="AL106" s="59"/>
      <c r="AM106" s="58"/>
      <c r="AN106" s="60"/>
      <c r="AO106" s="282"/>
      <c r="AP106" s="61"/>
      <c r="AR106" s="289"/>
      <c r="AS106" s="64"/>
      <c r="AT106" s="286"/>
      <c r="AU106" s="58"/>
      <c r="AV106" s="59"/>
      <c r="AW106" s="58"/>
      <c r="AX106" s="60"/>
      <c r="AY106" s="59"/>
      <c r="AZ106" s="59"/>
      <c r="BA106" s="58"/>
      <c r="BB106" s="60"/>
      <c r="BC106" s="282"/>
      <c r="BD106" s="61"/>
      <c r="BF106" s="289"/>
      <c r="BG106" s="64"/>
      <c r="BH106" s="286"/>
      <c r="BI106" s="58"/>
      <c r="BJ106" s="59"/>
      <c r="BK106" s="58"/>
      <c r="BL106" s="60"/>
      <c r="BM106" s="59"/>
      <c r="BN106" s="59"/>
      <c r="BO106" s="58"/>
      <c r="BP106" s="60"/>
      <c r="BQ106" s="282"/>
      <c r="BR106" s="61"/>
      <c r="BT106" s="289"/>
      <c r="BU106" s="64"/>
      <c r="BV106" s="286"/>
      <c r="BW106" s="58"/>
      <c r="BX106" s="59"/>
      <c r="BY106" s="58"/>
      <c r="BZ106" s="60"/>
      <c r="CA106" s="59"/>
      <c r="CB106" s="59"/>
      <c r="CC106" s="58"/>
      <c r="CD106" s="60"/>
      <c r="CE106" s="282"/>
      <c r="CF106" s="61"/>
    </row>
    <row r="107" spans="2:84" s="56" customFormat="1" ht="22.15" hidden="1" customHeight="1" x14ac:dyDescent="0.3">
      <c r="B107" s="63"/>
      <c r="C107" s="64"/>
      <c r="D107" s="286"/>
      <c r="E107" s="58"/>
      <c r="F107" s="60"/>
      <c r="G107" s="59"/>
      <c r="H107" s="59"/>
      <c r="I107" s="58"/>
      <c r="J107" s="60"/>
      <c r="K107" s="58"/>
      <c r="L107" s="60"/>
      <c r="M107" s="304"/>
      <c r="N107" s="85"/>
      <c r="P107" s="63"/>
      <c r="Q107" s="64"/>
      <c r="R107" s="286"/>
      <c r="S107" s="58"/>
      <c r="T107" s="59"/>
      <c r="U107" s="58"/>
      <c r="V107" s="60"/>
      <c r="W107" s="59"/>
      <c r="X107" s="59"/>
      <c r="Y107" s="58"/>
      <c r="Z107" s="60"/>
      <c r="AA107" s="282"/>
      <c r="AB107" s="61"/>
      <c r="AD107" s="63"/>
      <c r="AE107" s="64"/>
      <c r="AF107" s="286"/>
      <c r="AG107" s="58"/>
      <c r="AH107" s="59"/>
      <c r="AI107" s="58"/>
      <c r="AJ107" s="60"/>
      <c r="AK107" s="59"/>
      <c r="AL107" s="59"/>
      <c r="AM107" s="58"/>
      <c r="AN107" s="60"/>
      <c r="AO107" s="282"/>
      <c r="AP107" s="61"/>
      <c r="AR107" s="63"/>
      <c r="AS107" s="64"/>
      <c r="AT107" s="286"/>
      <c r="AU107" s="58"/>
      <c r="AV107" s="59"/>
      <c r="AW107" s="58"/>
      <c r="AX107" s="60"/>
      <c r="AY107" s="59"/>
      <c r="AZ107" s="59"/>
      <c r="BA107" s="58"/>
      <c r="BB107" s="60"/>
      <c r="BC107" s="282"/>
      <c r="BD107" s="61"/>
      <c r="BF107" s="63"/>
      <c r="BG107" s="64"/>
      <c r="BH107" s="286"/>
      <c r="BI107" s="58"/>
      <c r="BJ107" s="59"/>
      <c r="BK107" s="58"/>
      <c r="BL107" s="60"/>
      <c r="BM107" s="59"/>
      <c r="BN107" s="59"/>
      <c r="BO107" s="58"/>
      <c r="BP107" s="60"/>
      <c r="BQ107" s="282"/>
      <c r="BR107" s="61"/>
      <c r="BT107" s="63"/>
      <c r="BU107" s="64"/>
      <c r="BV107" s="286"/>
      <c r="BW107" s="58"/>
      <c r="BX107" s="59"/>
      <c r="BY107" s="58"/>
      <c r="BZ107" s="60"/>
      <c r="CA107" s="59"/>
      <c r="CB107" s="59"/>
      <c r="CC107" s="58"/>
      <c r="CD107" s="60"/>
      <c r="CE107" s="282"/>
      <c r="CF107" s="61"/>
    </row>
    <row r="108" spans="2:84" s="56" customFormat="1" ht="22.15" hidden="1" customHeight="1" x14ac:dyDescent="0.3">
      <c r="B108" s="65"/>
      <c r="C108" s="64"/>
      <c r="D108" s="286"/>
      <c r="E108" s="58"/>
      <c r="F108" s="59"/>
      <c r="G108" s="58"/>
      <c r="H108" s="60"/>
      <c r="I108" s="59"/>
      <c r="J108" s="59"/>
      <c r="K108" s="58"/>
      <c r="L108" s="60"/>
      <c r="M108" s="304"/>
      <c r="N108" s="61"/>
      <c r="P108" s="65"/>
      <c r="Q108" s="64"/>
      <c r="R108" s="286"/>
      <c r="S108" s="58"/>
      <c r="T108" s="59"/>
      <c r="U108" s="58"/>
      <c r="V108" s="60"/>
      <c r="W108" s="59"/>
      <c r="X108" s="59"/>
      <c r="Y108" s="58"/>
      <c r="Z108" s="60"/>
      <c r="AA108" s="282"/>
      <c r="AB108" s="61"/>
      <c r="AD108" s="65"/>
      <c r="AE108" s="64"/>
      <c r="AF108" s="286"/>
      <c r="AG108" s="58"/>
      <c r="AH108" s="59"/>
      <c r="AI108" s="58"/>
      <c r="AJ108" s="60"/>
      <c r="AK108" s="59"/>
      <c r="AL108" s="59"/>
      <c r="AM108" s="58"/>
      <c r="AN108" s="60"/>
      <c r="AO108" s="282"/>
      <c r="AP108" s="61"/>
      <c r="AR108" s="65"/>
      <c r="AS108" s="64"/>
      <c r="AT108" s="286"/>
      <c r="AU108" s="58"/>
      <c r="AV108" s="59"/>
      <c r="AW108" s="58"/>
      <c r="AX108" s="60"/>
      <c r="AY108" s="59"/>
      <c r="AZ108" s="59"/>
      <c r="BA108" s="58"/>
      <c r="BB108" s="60"/>
      <c r="BC108" s="282"/>
      <c r="BD108" s="61"/>
      <c r="BF108" s="65"/>
      <c r="BG108" s="64"/>
      <c r="BH108" s="286"/>
      <c r="BI108" s="58"/>
      <c r="BJ108" s="59"/>
      <c r="BK108" s="58"/>
      <c r="BL108" s="60"/>
      <c r="BM108" s="59"/>
      <c r="BN108" s="59"/>
      <c r="BO108" s="58"/>
      <c r="BP108" s="60"/>
      <c r="BQ108" s="282"/>
      <c r="BR108" s="61"/>
      <c r="BT108" s="65"/>
      <c r="BU108" s="64"/>
      <c r="BV108" s="286"/>
      <c r="BW108" s="58"/>
      <c r="BX108" s="59"/>
      <c r="BY108" s="58"/>
      <c r="BZ108" s="60"/>
      <c r="CA108" s="59"/>
      <c r="CB108" s="59"/>
      <c r="CC108" s="58"/>
      <c r="CD108" s="60"/>
      <c r="CE108" s="282"/>
      <c r="CF108" s="61"/>
    </row>
    <row r="109" spans="2:84" s="56" customFormat="1" ht="4.5" hidden="1" customHeight="1" thickBot="1" x14ac:dyDescent="0.35">
      <c r="B109" s="65"/>
      <c r="C109" s="64"/>
      <c r="D109" s="286"/>
      <c r="E109" s="58"/>
      <c r="F109" s="59"/>
      <c r="G109" s="58"/>
      <c r="H109" s="60"/>
      <c r="I109" s="59"/>
      <c r="J109" s="59"/>
      <c r="K109" s="58"/>
      <c r="L109" s="60"/>
      <c r="M109" s="87"/>
      <c r="N109" s="66"/>
      <c r="P109" s="65"/>
      <c r="Q109" s="64"/>
      <c r="R109" s="286"/>
      <c r="S109" s="58"/>
      <c r="T109" s="59"/>
      <c r="U109" s="58"/>
      <c r="V109" s="60"/>
      <c r="W109" s="59"/>
      <c r="X109" s="59"/>
      <c r="Y109" s="58"/>
      <c r="Z109" s="60"/>
      <c r="AA109" s="282"/>
      <c r="AB109" s="66"/>
      <c r="AD109" s="65"/>
      <c r="AE109" s="64"/>
      <c r="AF109" s="286"/>
      <c r="AG109" s="58"/>
      <c r="AH109" s="59"/>
      <c r="AI109" s="58"/>
      <c r="AJ109" s="60"/>
      <c r="AK109" s="59"/>
      <c r="AL109" s="59"/>
      <c r="AM109" s="58"/>
      <c r="AN109" s="60"/>
      <c r="AO109" s="282"/>
      <c r="AP109" s="66"/>
      <c r="AR109" s="65"/>
      <c r="AS109" s="64"/>
      <c r="AT109" s="286"/>
      <c r="AU109" s="58"/>
      <c r="AV109" s="59"/>
      <c r="AW109" s="58"/>
      <c r="AX109" s="60"/>
      <c r="AY109" s="59"/>
      <c r="AZ109" s="59"/>
      <c r="BA109" s="58"/>
      <c r="BB109" s="60"/>
      <c r="BC109" s="282"/>
      <c r="BD109" s="66"/>
      <c r="BF109" s="65"/>
      <c r="BG109" s="64"/>
      <c r="BH109" s="286"/>
      <c r="BI109" s="58"/>
      <c r="BJ109" s="59"/>
      <c r="BK109" s="58"/>
      <c r="BL109" s="60"/>
      <c r="BM109" s="59"/>
      <c r="BN109" s="59"/>
      <c r="BO109" s="58"/>
      <c r="BP109" s="60"/>
      <c r="BQ109" s="282"/>
      <c r="BR109" s="66"/>
      <c r="BT109" s="65"/>
      <c r="BU109" s="64"/>
      <c r="BV109" s="286"/>
      <c r="BW109" s="58"/>
      <c r="BX109" s="59"/>
      <c r="BY109" s="58"/>
      <c r="BZ109" s="60"/>
      <c r="CA109" s="59"/>
      <c r="CB109" s="59"/>
      <c r="CC109" s="58"/>
      <c r="CD109" s="60"/>
      <c r="CE109" s="282"/>
      <c r="CF109" s="66"/>
    </row>
    <row r="110" spans="2:84" s="56" customFormat="1" ht="18.75" hidden="1" x14ac:dyDescent="0.3">
      <c r="B110" s="65"/>
      <c r="C110" s="64"/>
      <c r="D110" s="286"/>
      <c r="E110" s="58"/>
      <c r="F110" s="59"/>
      <c r="G110" s="58"/>
      <c r="H110" s="60"/>
      <c r="I110" s="59"/>
      <c r="J110" s="59"/>
      <c r="K110" s="58"/>
      <c r="L110" s="60"/>
      <c r="M110" s="87"/>
      <c r="N110" s="61"/>
      <c r="P110" s="65"/>
      <c r="Q110" s="64"/>
      <c r="R110" s="286"/>
      <c r="S110" s="58"/>
      <c r="T110" s="59"/>
      <c r="U110" s="58"/>
      <c r="V110" s="60"/>
      <c r="W110" s="59"/>
      <c r="X110" s="59"/>
      <c r="Y110" s="58"/>
      <c r="Z110" s="60"/>
      <c r="AA110" s="282"/>
      <c r="AB110" s="61"/>
      <c r="AD110" s="65"/>
      <c r="AE110" s="64"/>
      <c r="AF110" s="286"/>
      <c r="AG110" s="58"/>
      <c r="AH110" s="59"/>
      <c r="AI110" s="58"/>
      <c r="AJ110" s="60"/>
      <c r="AK110" s="59"/>
      <c r="AL110" s="59"/>
      <c r="AM110" s="58"/>
      <c r="AN110" s="60"/>
      <c r="AO110" s="282"/>
      <c r="AP110" s="61"/>
      <c r="AR110" s="65"/>
      <c r="AS110" s="64"/>
      <c r="AT110" s="286"/>
      <c r="AU110" s="58"/>
      <c r="AV110" s="59"/>
      <c r="AW110" s="58"/>
      <c r="AX110" s="60"/>
      <c r="AY110" s="59"/>
      <c r="AZ110" s="59"/>
      <c r="BA110" s="58"/>
      <c r="BB110" s="60"/>
      <c r="BC110" s="282"/>
      <c r="BD110" s="61"/>
      <c r="BF110" s="65"/>
      <c r="BG110" s="64"/>
      <c r="BH110" s="286"/>
      <c r="BI110" s="58"/>
      <c r="BJ110" s="59"/>
      <c r="BK110" s="58"/>
      <c r="BL110" s="60"/>
      <c r="BM110" s="59"/>
      <c r="BN110" s="59"/>
      <c r="BO110" s="58"/>
      <c r="BP110" s="60"/>
      <c r="BQ110" s="282"/>
      <c r="BR110" s="61"/>
      <c r="BT110" s="65"/>
      <c r="BU110" s="64"/>
      <c r="BV110" s="286"/>
      <c r="BW110" s="58"/>
      <c r="BX110" s="59"/>
      <c r="BY110" s="58"/>
      <c r="BZ110" s="60"/>
      <c r="CA110" s="59"/>
      <c r="CB110" s="59"/>
      <c r="CC110" s="58"/>
      <c r="CD110" s="60"/>
      <c r="CE110" s="282"/>
      <c r="CF110" s="61"/>
    </row>
    <row r="111" spans="2:84" s="56" customFormat="1" ht="18.75" hidden="1" x14ac:dyDescent="0.3">
      <c r="B111" s="65"/>
      <c r="C111" s="64"/>
      <c r="D111" s="286"/>
      <c r="E111" s="58"/>
      <c r="F111" s="59"/>
      <c r="G111" s="58"/>
      <c r="H111" s="60"/>
      <c r="I111" s="59"/>
      <c r="J111" s="59"/>
      <c r="K111" s="58"/>
      <c r="L111" s="60"/>
      <c r="M111" s="87"/>
      <c r="N111" s="61"/>
      <c r="P111" s="65"/>
      <c r="Q111" s="64"/>
      <c r="R111" s="286"/>
      <c r="S111" s="58"/>
      <c r="T111" s="59"/>
      <c r="U111" s="58"/>
      <c r="V111" s="60"/>
      <c r="W111" s="59"/>
      <c r="X111" s="59"/>
      <c r="Y111" s="58"/>
      <c r="Z111" s="60"/>
      <c r="AA111" s="282"/>
      <c r="AB111" s="61"/>
      <c r="AD111" s="65"/>
      <c r="AE111" s="64"/>
      <c r="AF111" s="286"/>
      <c r="AG111" s="58"/>
      <c r="AH111" s="59"/>
      <c r="AI111" s="58"/>
      <c r="AJ111" s="60"/>
      <c r="AK111" s="59"/>
      <c r="AL111" s="59"/>
      <c r="AM111" s="58"/>
      <c r="AN111" s="60"/>
      <c r="AO111" s="282"/>
      <c r="AP111" s="61"/>
      <c r="AR111" s="65"/>
      <c r="AS111" s="64"/>
      <c r="AT111" s="286"/>
      <c r="AU111" s="58"/>
      <c r="AV111" s="59"/>
      <c r="AW111" s="58"/>
      <c r="AX111" s="60"/>
      <c r="AY111" s="59"/>
      <c r="AZ111" s="59"/>
      <c r="BA111" s="58"/>
      <c r="BB111" s="60"/>
      <c r="BC111" s="282"/>
      <c r="BD111" s="61"/>
      <c r="BF111" s="65"/>
      <c r="BG111" s="64"/>
      <c r="BH111" s="286"/>
      <c r="BI111" s="58"/>
      <c r="BJ111" s="59"/>
      <c r="BK111" s="58"/>
      <c r="BL111" s="60"/>
      <c r="BM111" s="59"/>
      <c r="BN111" s="59"/>
      <c r="BO111" s="58"/>
      <c r="BP111" s="60"/>
      <c r="BQ111" s="282"/>
      <c r="BR111" s="61"/>
      <c r="BT111" s="65"/>
      <c r="BU111" s="64"/>
      <c r="BV111" s="286"/>
      <c r="BW111" s="58"/>
      <c r="BX111" s="59"/>
      <c r="BY111" s="58"/>
      <c r="BZ111" s="60"/>
      <c r="CA111" s="59"/>
      <c r="CB111" s="59"/>
      <c r="CC111" s="58"/>
      <c r="CD111" s="60"/>
      <c r="CE111" s="282"/>
      <c r="CF111" s="61"/>
    </row>
    <row r="112" spans="2:84" s="56" customFormat="1" ht="18.75" hidden="1" x14ac:dyDescent="0.3">
      <c r="B112" s="65"/>
      <c r="C112" s="64"/>
      <c r="D112" s="286"/>
      <c r="E112" s="58"/>
      <c r="F112" s="59"/>
      <c r="G112" s="58"/>
      <c r="H112" s="60"/>
      <c r="I112" s="59"/>
      <c r="J112" s="59"/>
      <c r="K112" s="58"/>
      <c r="L112" s="60"/>
      <c r="M112" s="87"/>
      <c r="N112" s="61"/>
      <c r="P112" s="65"/>
      <c r="Q112" s="64"/>
      <c r="R112" s="286"/>
      <c r="S112" s="58"/>
      <c r="T112" s="59"/>
      <c r="U112" s="58"/>
      <c r="V112" s="60"/>
      <c r="W112" s="59"/>
      <c r="X112" s="59"/>
      <c r="Y112" s="58"/>
      <c r="Z112" s="60"/>
      <c r="AA112" s="282"/>
      <c r="AB112" s="61"/>
      <c r="AD112" s="65"/>
      <c r="AE112" s="64"/>
      <c r="AF112" s="286"/>
      <c r="AG112" s="58"/>
      <c r="AH112" s="59"/>
      <c r="AI112" s="58"/>
      <c r="AJ112" s="60"/>
      <c r="AK112" s="59"/>
      <c r="AL112" s="59"/>
      <c r="AM112" s="58"/>
      <c r="AN112" s="60"/>
      <c r="AO112" s="282"/>
      <c r="AP112" s="61"/>
      <c r="AR112" s="65"/>
      <c r="AS112" s="64"/>
      <c r="AT112" s="286"/>
      <c r="AU112" s="58"/>
      <c r="AV112" s="59"/>
      <c r="AW112" s="58"/>
      <c r="AX112" s="60"/>
      <c r="AY112" s="59"/>
      <c r="AZ112" s="59"/>
      <c r="BA112" s="58"/>
      <c r="BB112" s="60"/>
      <c r="BC112" s="282"/>
      <c r="BD112" s="61"/>
      <c r="BF112" s="65"/>
      <c r="BG112" s="64"/>
      <c r="BH112" s="286"/>
      <c r="BI112" s="58"/>
      <c r="BJ112" s="59"/>
      <c r="BK112" s="58"/>
      <c r="BL112" s="60"/>
      <c r="BM112" s="59"/>
      <c r="BN112" s="59"/>
      <c r="BO112" s="58"/>
      <c r="BP112" s="60"/>
      <c r="BQ112" s="282"/>
      <c r="BR112" s="61"/>
      <c r="BT112" s="65"/>
      <c r="BU112" s="64"/>
      <c r="BV112" s="286"/>
      <c r="BW112" s="58"/>
      <c r="BX112" s="59"/>
      <c r="BY112" s="58"/>
      <c r="BZ112" s="60"/>
      <c r="CA112" s="59"/>
      <c r="CB112" s="59"/>
      <c r="CC112" s="58"/>
      <c r="CD112" s="60"/>
      <c r="CE112" s="282"/>
      <c r="CF112" s="61"/>
    </row>
    <row r="113" spans="2:84" s="56" customFormat="1" ht="18.75" hidden="1" x14ac:dyDescent="0.3">
      <c r="B113" s="65"/>
      <c r="C113" s="64"/>
      <c r="D113" s="286"/>
      <c r="E113" s="58"/>
      <c r="F113" s="59"/>
      <c r="G113" s="58"/>
      <c r="H113" s="60"/>
      <c r="I113" s="59"/>
      <c r="J113" s="59"/>
      <c r="K113" s="58"/>
      <c r="L113" s="60"/>
      <c r="M113" s="87"/>
      <c r="N113" s="61"/>
      <c r="P113" s="65"/>
      <c r="Q113" s="64"/>
      <c r="R113" s="286"/>
      <c r="S113" s="58"/>
      <c r="T113" s="59"/>
      <c r="U113" s="58"/>
      <c r="V113" s="60"/>
      <c r="W113" s="59"/>
      <c r="X113" s="59"/>
      <c r="Y113" s="58"/>
      <c r="Z113" s="60"/>
      <c r="AA113" s="282"/>
      <c r="AB113" s="61"/>
      <c r="AD113" s="65"/>
      <c r="AE113" s="64"/>
      <c r="AF113" s="286"/>
      <c r="AG113" s="58"/>
      <c r="AH113" s="59"/>
      <c r="AI113" s="58"/>
      <c r="AJ113" s="60"/>
      <c r="AK113" s="59"/>
      <c r="AL113" s="59"/>
      <c r="AM113" s="58"/>
      <c r="AN113" s="60"/>
      <c r="AO113" s="282"/>
      <c r="AP113" s="61"/>
      <c r="AR113" s="65"/>
      <c r="AS113" s="64"/>
      <c r="AT113" s="286"/>
      <c r="AU113" s="58"/>
      <c r="AV113" s="59"/>
      <c r="AW113" s="58"/>
      <c r="AX113" s="60"/>
      <c r="AY113" s="59"/>
      <c r="AZ113" s="59"/>
      <c r="BA113" s="58"/>
      <c r="BB113" s="60"/>
      <c r="BC113" s="282"/>
      <c r="BD113" s="61"/>
      <c r="BF113" s="65"/>
      <c r="BG113" s="64"/>
      <c r="BH113" s="286"/>
      <c r="BI113" s="58"/>
      <c r="BJ113" s="59"/>
      <c r="BK113" s="58"/>
      <c r="BL113" s="60"/>
      <c r="BM113" s="59"/>
      <c r="BN113" s="59"/>
      <c r="BO113" s="58"/>
      <c r="BP113" s="60"/>
      <c r="BQ113" s="282"/>
      <c r="BR113" s="61"/>
      <c r="BT113" s="65"/>
      <c r="BU113" s="64"/>
      <c r="BV113" s="286"/>
      <c r="BW113" s="58"/>
      <c r="BX113" s="59"/>
      <c r="BY113" s="58"/>
      <c r="BZ113" s="60"/>
      <c r="CA113" s="59"/>
      <c r="CB113" s="59"/>
      <c r="CC113" s="58"/>
      <c r="CD113" s="60"/>
      <c r="CE113" s="282"/>
      <c r="CF113" s="61"/>
    </row>
    <row r="114" spans="2:84" s="56" customFormat="1" ht="18.75" hidden="1" x14ac:dyDescent="0.3">
      <c r="B114" s="65"/>
      <c r="C114" s="64"/>
      <c r="D114" s="286"/>
      <c r="E114" s="58"/>
      <c r="F114" s="59"/>
      <c r="G114" s="58"/>
      <c r="H114" s="60"/>
      <c r="I114" s="59"/>
      <c r="J114" s="59"/>
      <c r="K114" s="58"/>
      <c r="L114" s="60"/>
      <c r="M114" s="87"/>
      <c r="N114" s="61"/>
      <c r="P114" s="65"/>
      <c r="Q114" s="64"/>
      <c r="R114" s="286"/>
      <c r="S114" s="58"/>
      <c r="T114" s="59"/>
      <c r="U114" s="58"/>
      <c r="V114" s="60"/>
      <c r="W114" s="59"/>
      <c r="X114" s="59"/>
      <c r="Y114" s="58"/>
      <c r="Z114" s="60"/>
      <c r="AA114" s="282"/>
      <c r="AB114" s="61"/>
      <c r="AD114" s="65"/>
      <c r="AE114" s="64"/>
      <c r="AF114" s="286"/>
      <c r="AG114" s="58"/>
      <c r="AH114" s="59"/>
      <c r="AI114" s="58"/>
      <c r="AJ114" s="60"/>
      <c r="AK114" s="59"/>
      <c r="AL114" s="59"/>
      <c r="AM114" s="58"/>
      <c r="AN114" s="60"/>
      <c r="AO114" s="282"/>
      <c r="AP114" s="61"/>
      <c r="AR114" s="65"/>
      <c r="AS114" s="64"/>
      <c r="AT114" s="286"/>
      <c r="AU114" s="58"/>
      <c r="AV114" s="59"/>
      <c r="AW114" s="58"/>
      <c r="AX114" s="60"/>
      <c r="AY114" s="59"/>
      <c r="AZ114" s="59"/>
      <c r="BA114" s="58"/>
      <c r="BB114" s="60"/>
      <c r="BC114" s="282"/>
      <c r="BD114" s="61"/>
      <c r="BF114" s="65"/>
      <c r="BG114" s="64"/>
      <c r="BH114" s="286"/>
      <c r="BI114" s="58"/>
      <c r="BJ114" s="59"/>
      <c r="BK114" s="58"/>
      <c r="BL114" s="60"/>
      <c r="BM114" s="59"/>
      <c r="BN114" s="59"/>
      <c r="BO114" s="58"/>
      <c r="BP114" s="60"/>
      <c r="BQ114" s="282"/>
      <c r="BR114" s="61"/>
      <c r="BT114" s="65"/>
      <c r="BU114" s="64"/>
      <c r="BV114" s="286"/>
      <c r="BW114" s="58"/>
      <c r="BX114" s="59"/>
      <c r="BY114" s="58"/>
      <c r="BZ114" s="60"/>
      <c r="CA114" s="59"/>
      <c r="CB114" s="59"/>
      <c r="CC114" s="58"/>
      <c r="CD114" s="60"/>
      <c r="CE114" s="282"/>
      <c r="CF114" s="61"/>
    </row>
    <row r="115" spans="2:84" s="56" customFormat="1" ht="18.75" hidden="1" x14ac:dyDescent="0.3">
      <c r="B115" s="65"/>
      <c r="C115" s="64"/>
      <c r="D115" s="286"/>
      <c r="E115" s="58"/>
      <c r="F115" s="59"/>
      <c r="G115" s="58"/>
      <c r="H115" s="60"/>
      <c r="I115" s="59"/>
      <c r="J115" s="59"/>
      <c r="K115" s="58"/>
      <c r="L115" s="60"/>
      <c r="M115" s="87"/>
      <c r="N115" s="61"/>
      <c r="P115" s="65"/>
      <c r="Q115" s="64"/>
      <c r="R115" s="286"/>
      <c r="S115" s="58"/>
      <c r="T115" s="59"/>
      <c r="U115" s="58"/>
      <c r="V115" s="60"/>
      <c r="W115" s="59"/>
      <c r="X115" s="59"/>
      <c r="Y115" s="58"/>
      <c r="Z115" s="60"/>
      <c r="AA115" s="282"/>
      <c r="AB115" s="61"/>
      <c r="AD115" s="65"/>
      <c r="AE115" s="64"/>
      <c r="AF115" s="286"/>
      <c r="AG115" s="58"/>
      <c r="AH115" s="59"/>
      <c r="AI115" s="58"/>
      <c r="AJ115" s="60"/>
      <c r="AK115" s="59"/>
      <c r="AL115" s="59"/>
      <c r="AM115" s="58"/>
      <c r="AN115" s="60"/>
      <c r="AO115" s="282"/>
      <c r="AP115" s="61"/>
      <c r="AR115" s="65"/>
      <c r="AS115" s="64"/>
      <c r="AT115" s="286"/>
      <c r="AU115" s="58"/>
      <c r="AV115" s="59"/>
      <c r="AW115" s="58"/>
      <c r="AX115" s="60"/>
      <c r="AY115" s="59"/>
      <c r="AZ115" s="59"/>
      <c r="BA115" s="58"/>
      <c r="BB115" s="60"/>
      <c r="BC115" s="282"/>
      <c r="BD115" s="61"/>
      <c r="BF115" s="65"/>
      <c r="BG115" s="64"/>
      <c r="BH115" s="286"/>
      <c r="BI115" s="58"/>
      <c r="BJ115" s="59"/>
      <c r="BK115" s="58"/>
      <c r="BL115" s="60"/>
      <c r="BM115" s="59"/>
      <c r="BN115" s="59"/>
      <c r="BO115" s="58"/>
      <c r="BP115" s="60"/>
      <c r="BQ115" s="282"/>
      <c r="BR115" s="61"/>
      <c r="BT115" s="65"/>
      <c r="BU115" s="64"/>
      <c r="BV115" s="286"/>
      <c r="BW115" s="58"/>
      <c r="BX115" s="59"/>
      <c r="BY115" s="58"/>
      <c r="BZ115" s="60"/>
      <c r="CA115" s="59"/>
      <c r="CB115" s="59"/>
      <c r="CC115" s="58"/>
      <c r="CD115" s="60"/>
      <c r="CE115" s="282"/>
      <c r="CF115" s="61"/>
    </row>
    <row r="116" spans="2:84" s="56" customFormat="1" ht="18.75" hidden="1" x14ac:dyDescent="0.3">
      <c r="B116" s="65"/>
      <c r="C116" s="64"/>
      <c r="D116" s="286"/>
      <c r="E116" s="58"/>
      <c r="F116" s="59"/>
      <c r="G116" s="58"/>
      <c r="H116" s="60"/>
      <c r="I116" s="59"/>
      <c r="J116" s="59"/>
      <c r="K116" s="58"/>
      <c r="L116" s="60"/>
      <c r="M116" s="87"/>
      <c r="N116" s="61"/>
      <c r="P116" s="65"/>
      <c r="Q116" s="64"/>
      <c r="R116" s="286"/>
      <c r="S116" s="58"/>
      <c r="T116" s="59"/>
      <c r="U116" s="58"/>
      <c r="V116" s="60"/>
      <c r="W116" s="59"/>
      <c r="X116" s="59"/>
      <c r="Y116" s="58"/>
      <c r="Z116" s="60"/>
      <c r="AA116" s="282"/>
      <c r="AB116" s="61"/>
      <c r="AD116" s="65"/>
      <c r="AE116" s="64"/>
      <c r="AF116" s="286"/>
      <c r="AG116" s="58"/>
      <c r="AH116" s="59"/>
      <c r="AI116" s="58"/>
      <c r="AJ116" s="60"/>
      <c r="AK116" s="59"/>
      <c r="AL116" s="59"/>
      <c r="AM116" s="58"/>
      <c r="AN116" s="60"/>
      <c r="AO116" s="282"/>
      <c r="AP116" s="61"/>
      <c r="AR116" s="65"/>
      <c r="AS116" s="64"/>
      <c r="AT116" s="286"/>
      <c r="AU116" s="58"/>
      <c r="AV116" s="59"/>
      <c r="AW116" s="58"/>
      <c r="AX116" s="60"/>
      <c r="AY116" s="59"/>
      <c r="AZ116" s="59"/>
      <c r="BA116" s="58"/>
      <c r="BB116" s="60"/>
      <c r="BC116" s="282"/>
      <c r="BD116" s="61"/>
      <c r="BF116" s="65"/>
      <c r="BG116" s="64"/>
      <c r="BH116" s="286"/>
      <c r="BI116" s="58"/>
      <c r="BJ116" s="59"/>
      <c r="BK116" s="58"/>
      <c r="BL116" s="60"/>
      <c r="BM116" s="59"/>
      <c r="BN116" s="59"/>
      <c r="BO116" s="58"/>
      <c r="BP116" s="60"/>
      <c r="BQ116" s="282"/>
      <c r="BR116" s="61"/>
      <c r="BT116" s="65"/>
      <c r="BU116" s="64"/>
      <c r="BV116" s="286"/>
      <c r="BW116" s="58"/>
      <c r="BX116" s="59"/>
      <c r="BY116" s="58"/>
      <c r="BZ116" s="60"/>
      <c r="CA116" s="59"/>
      <c r="CB116" s="59"/>
      <c r="CC116" s="58"/>
      <c r="CD116" s="60"/>
      <c r="CE116" s="282"/>
      <c r="CF116" s="61"/>
    </row>
    <row r="117" spans="2:84" s="56" customFormat="1" ht="18.75" hidden="1" x14ac:dyDescent="0.3">
      <c r="B117" s="65"/>
      <c r="C117" s="64"/>
      <c r="D117" s="286"/>
      <c r="E117" s="58"/>
      <c r="F117" s="59"/>
      <c r="G117" s="58"/>
      <c r="H117" s="60"/>
      <c r="I117" s="59"/>
      <c r="J117" s="59"/>
      <c r="K117" s="58"/>
      <c r="L117" s="60"/>
      <c r="M117" s="87"/>
      <c r="N117" s="61"/>
      <c r="P117" s="65"/>
      <c r="Q117" s="64"/>
      <c r="R117" s="286"/>
      <c r="S117" s="58"/>
      <c r="T117" s="59"/>
      <c r="U117" s="58"/>
      <c r="V117" s="60"/>
      <c r="W117" s="59"/>
      <c r="X117" s="59"/>
      <c r="Y117" s="58"/>
      <c r="Z117" s="60"/>
      <c r="AA117" s="282"/>
      <c r="AB117" s="61"/>
      <c r="AD117" s="65"/>
      <c r="AE117" s="64"/>
      <c r="AF117" s="286"/>
      <c r="AG117" s="58"/>
      <c r="AH117" s="59"/>
      <c r="AI117" s="58"/>
      <c r="AJ117" s="60"/>
      <c r="AK117" s="59"/>
      <c r="AL117" s="59"/>
      <c r="AM117" s="58"/>
      <c r="AN117" s="60"/>
      <c r="AO117" s="282"/>
      <c r="AP117" s="61"/>
      <c r="AR117" s="65"/>
      <c r="AS117" s="64"/>
      <c r="AT117" s="286"/>
      <c r="AU117" s="58"/>
      <c r="AV117" s="59"/>
      <c r="AW117" s="58"/>
      <c r="AX117" s="60"/>
      <c r="AY117" s="59"/>
      <c r="AZ117" s="59"/>
      <c r="BA117" s="58"/>
      <c r="BB117" s="60"/>
      <c r="BC117" s="282"/>
      <c r="BD117" s="61"/>
      <c r="BF117" s="65"/>
      <c r="BG117" s="64"/>
      <c r="BH117" s="286"/>
      <c r="BI117" s="58"/>
      <c r="BJ117" s="59"/>
      <c r="BK117" s="58"/>
      <c r="BL117" s="60"/>
      <c r="BM117" s="59"/>
      <c r="BN117" s="59"/>
      <c r="BO117" s="58"/>
      <c r="BP117" s="60"/>
      <c r="BQ117" s="282"/>
      <c r="BR117" s="61"/>
      <c r="BT117" s="65"/>
      <c r="BU117" s="64"/>
      <c r="BV117" s="286"/>
      <c r="BW117" s="58"/>
      <c r="BX117" s="59"/>
      <c r="BY117" s="58"/>
      <c r="BZ117" s="60"/>
      <c r="CA117" s="59"/>
      <c r="CB117" s="59"/>
      <c r="CC117" s="58"/>
      <c r="CD117" s="60"/>
      <c r="CE117" s="282"/>
      <c r="CF117" s="61"/>
    </row>
    <row r="118" spans="2:84" s="56" customFormat="1" ht="19.5" hidden="1" thickBot="1" x14ac:dyDescent="0.35">
      <c r="B118" s="82"/>
      <c r="C118" s="83"/>
      <c r="D118" s="287"/>
      <c r="E118" s="69"/>
      <c r="F118" s="71"/>
      <c r="G118" s="70"/>
      <c r="H118" s="70"/>
      <c r="I118" s="69"/>
      <c r="J118" s="71"/>
      <c r="K118" s="69"/>
      <c r="L118" s="71"/>
      <c r="M118" s="88"/>
      <c r="N118" s="85"/>
      <c r="P118" s="82"/>
      <c r="Q118" s="83"/>
      <c r="R118" s="287"/>
      <c r="S118" s="58"/>
      <c r="T118" s="59"/>
      <c r="U118" s="58"/>
      <c r="V118" s="60"/>
      <c r="W118" s="59"/>
      <c r="X118" s="59"/>
      <c r="Y118" s="58"/>
      <c r="Z118" s="60"/>
      <c r="AA118" s="282"/>
      <c r="AB118" s="61"/>
      <c r="AD118" s="82"/>
      <c r="AE118" s="83"/>
      <c r="AF118" s="287"/>
      <c r="AG118" s="58"/>
      <c r="AH118" s="59"/>
      <c r="AI118" s="58"/>
      <c r="AJ118" s="60"/>
      <c r="AK118" s="59"/>
      <c r="AL118" s="59"/>
      <c r="AM118" s="58"/>
      <c r="AN118" s="60"/>
      <c r="AO118" s="282"/>
      <c r="AP118" s="61"/>
      <c r="AR118" s="82"/>
      <c r="AS118" s="83"/>
      <c r="AT118" s="287"/>
      <c r="AU118" s="58"/>
      <c r="AV118" s="59"/>
      <c r="AW118" s="58"/>
      <c r="AX118" s="60"/>
      <c r="AY118" s="59"/>
      <c r="AZ118" s="59"/>
      <c r="BA118" s="58"/>
      <c r="BB118" s="60"/>
      <c r="BC118" s="282"/>
      <c r="BD118" s="61"/>
      <c r="BF118" s="82"/>
      <c r="BG118" s="83"/>
      <c r="BH118" s="287"/>
      <c r="BI118" s="58"/>
      <c r="BJ118" s="59"/>
      <c r="BK118" s="58"/>
      <c r="BL118" s="60"/>
      <c r="BM118" s="59"/>
      <c r="BN118" s="59"/>
      <c r="BO118" s="58"/>
      <c r="BP118" s="60"/>
      <c r="BQ118" s="282"/>
      <c r="BR118" s="61"/>
      <c r="BT118" s="82"/>
      <c r="BU118" s="83"/>
      <c r="BV118" s="287"/>
      <c r="BW118" s="58"/>
      <c r="BX118" s="59"/>
      <c r="BY118" s="58"/>
      <c r="BZ118" s="60"/>
      <c r="CA118" s="59"/>
      <c r="CB118" s="59"/>
      <c r="CC118" s="58"/>
      <c r="CD118" s="60"/>
      <c r="CE118" s="282"/>
      <c r="CF118" s="61"/>
    </row>
    <row r="119" spans="2:84" ht="16.5" hidden="1" thickBot="1" x14ac:dyDescent="0.3">
      <c r="B119" s="67"/>
      <c r="C119" s="68"/>
      <c r="D119" s="80"/>
      <c r="E119" s="74"/>
      <c r="F119" s="74"/>
      <c r="G119" s="74"/>
      <c r="H119" s="74"/>
      <c r="I119" s="74"/>
      <c r="J119" s="74"/>
      <c r="K119" s="74"/>
      <c r="L119" s="74"/>
      <c r="M119" s="81"/>
      <c r="N119" s="75"/>
      <c r="P119" s="67"/>
      <c r="Q119" s="68"/>
      <c r="R119" s="80"/>
      <c r="S119" s="74"/>
      <c r="T119" s="74"/>
      <c r="U119" s="74"/>
      <c r="V119" s="74"/>
      <c r="W119" s="74"/>
      <c r="X119" s="74"/>
      <c r="Y119" s="74"/>
      <c r="Z119" s="74"/>
      <c r="AA119" s="81"/>
      <c r="AB119" s="75"/>
      <c r="AD119" s="67"/>
      <c r="AE119" s="68"/>
      <c r="AF119" s="81"/>
      <c r="AG119" s="71"/>
      <c r="AH119" s="74"/>
      <c r="AI119" s="74"/>
      <c r="AJ119" s="74"/>
      <c r="AK119" s="74"/>
      <c r="AL119" s="74"/>
      <c r="AM119" s="74"/>
      <c r="AN119" s="74"/>
      <c r="AO119" s="81"/>
      <c r="AP119" s="75"/>
      <c r="AR119" s="67"/>
      <c r="AS119" s="68"/>
      <c r="AT119" s="80"/>
      <c r="AU119" s="74"/>
      <c r="AV119" s="74"/>
      <c r="AW119" s="74"/>
      <c r="AX119" s="74"/>
      <c r="AY119" s="74"/>
      <c r="AZ119" s="74"/>
      <c r="BA119" s="74"/>
      <c r="BB119" s="74"/>
      <c r="BC119" s="81"/>
      <c r="BD119" s="75"/>
      <c r="BF119" s="67"/>
      <c r="BG119" s="68"/>
      <c r="BH119" s="80"/>
      <c r="BI119" s="74"/>
      <c r="BJ119" s="74"/>
      <c r="BK119" s="74"/>
      <c r="BL119" s="74"/>
      <c r="BM119" s="74"/>
      <c r="BN119" s="74"/>
      <c r="BO119" s="74"/>
      <c r="BP119" s="74"/>
      <c r="BQ119" s="81"/>
      <c r="BR119" s="75"/>
      <c r="BT119" s="67"/>
      <c r="BU119" s="68"/>
      <c r="BV119" s="80"/>
      <c r="BW119" s="74"/>
      <c r="BX119" s="74"/>
      <c r="BY119" s="74"/>
      <c r="BZ119" s="74"/>
      <c r="CA119" s="74"/>
      <c r="CB119" s="74"/>
      <c r="CC119" s="74"/>
      <c r="CD119" s="74"/>
      <c r="CE119" s="81"/>
      <c r="CF119" s="75"/>
    </row>
    <row r="120" spans="2:84" x14ac:dyDescent="0.25"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P120" s="76"/>
      <c r="Q120" s="76"/>
      <c r="R120" s="76"/>
      <c r="S120" s="76"/>
      <c r="T120" s="76"/>
      <c r="U120" s="77"/>
      <c r="V120" s="77"/>
      <c r="W120" s="77"/>
      <c r="X120" s="77"/>
      <c r="Y120" s="77"/>
      <c r="Z120" s="77"/>
      <c r="AA120" s="77"/>
      <c r="AB120" s="77"/>
      <c r="AD120" s="76"/>
      <c r="AE120" s="76"/>
      <c r="AF120" s="76"/>
      <c r="AG120" s="76"/>
      <c r="AH120" s="76"/>
      <c r="AI120" s="77"/>
      <c r="AJ120" s="77"/>
      <c r="AK120" s="77"/>
      <c r="AL120" s="77"/>
      <c r="AM120" s="77"/>
      <c r="AN120" s="77"/>
      <c r="AO120" s="77"/>
      <c r="AP120" s="77"/>
      <c r="AR120" s="76"/>
      <c r="AS120" s="76"/>
      <c r="AT120" s="76"/>
      <c r="AU120" s="76"/>
      <c r="AV120" s="76"/>
      <c r="AW120" s="77"/>
      <c r="AX120" s="77"/>
      <c r="AY120" s="77"/>
      <c r="AZ120" s="77"/>
      <c r="BA120" s="77"/>
      <c r="BB120" s="77"/>
      <c r="BC120" s="77"/>
      <c r="BD120" s="77"/>
      <c r="BF120" s="76"/>
      <c r="BG120" s="76"/>
      <c r="BH120" s="76"/>
      <c r="BI120" s="76"/>
      <c r="BJ120" s="76"/>
      <c r="BK120" s="77"/>
      <c r="BL120" s="77"/>
      <c r="BM120" s="77"/>
      <c r="BN120" s="77"/>
      <c r="BO120" s="77"/>
      <c r="BP120" s="77"/>
      <c r="BQ120" s="77"/>
      <c r="BR120" s="77"/>
      <c r="BT120" s="76"/>
      <c r="BU120" s="76"/>
      <c r="BV120" s="76"/>
      <c r="BW120" s="76"/>
      <c r="BX120" s="76"/>
      <c r="BY120" s="77"/>
      <c r="BZ120" s="77"/>
      <c r="CA120" s="77"/>
      <c r="CB120" s="77"/>
      <c r="CC120" s="77"/>
      <c r="CD120" s="77"/>
      <c r="CE120" s="77"/>
      <c r="CF120" s="77"/>
    </row>
    <row r="121" spans="2:84" x14ac:dyDescent="0.25">
      <c r="E121" s="39" t="s">
        <v>26</v>
      </c>
      <c r="G121" s="39" t="s">
        <v>10</v>
      </c>
      <c r="I121" s="39" t="s">
        <v>50</v>
      </c>
      <c r="K121" s="39" t="s">
        <v>12</v>
      </c>
      <c r="S121" s="39" t="s">
        <v>26</v>
      </c>
      <c r="U121" s="39" t="s">
        <v>10</v>
      </c>
      <c r="W121" s="39" t="s">
        <v>50</v>
      </c>
      <c r="Y121" s="39" t="s">
        <v>12</v>
      </c>
      <c r="AG121" s="39" t="s">
        <v>26</v>
      </c>
      <c r="AI121" s="39" t="s">
        <v>10</v>
      </c>
      <c r="AK121" s="39" t="s">
        <v>50</v>
      </c>
      <c r="AM121" s="39" t="s">
        <v>12</v>
      </c>
      <c r="AU121" s="39" t="s">
        <v>26</v>
      </c>
      <c r="AW121" s="39" t="s">
        <v>10</v>
      </c>
      <c r="AY121" s="39" t="s">
        <v>50</v>
      </c>
      <c r="BA121" s="39" t="s">
        <v>12</v>
      </c>
      <c r="BI121" s="39" t="s">
        <v>26</v>
      </c>
      <c r="BK121" s="39" t="s">
        <v>10</v>
      </c>
      <c r="BM121" s="39" t="s">
        <v>50</v>
      </c>
      <c r="BO121" s="39" t="s">
        <v>12</v>
      </c>
      <c r="BW121" s="39" t="s">
        <v>26</v>
      </c>
      <c r="BY121" s="39" t="s">
        <v>10</v>
      </c>
      <c r="CA121" s="39" t="s">
        <v>11</v>
      </c>
      <c r="CC121" s="39" t="s">
        <v>12</v>
      </c>
    </row>
    <row r="122" spans="2:84" ht="30" hidden="1" customHeight="1" x14ac:dyDescent="0.25">
      <c r="E122" s="302" t="s">
        <v>46</v>
      </c>
      <c r="F122" s="302"/>
      <c r="G122" s="302"/>
      <c r="H122" s="302"/>
      <c r="I122" s="302"/>
      <c r="J122" s="302"/>
      <c r="K122" s="302"/>
      <c r="L122" s="302"/>
      <c r="S122" s="302" t="s">
        <v>47</v>
      </c>
      <c r="T122" s="302"/>
      <c r="U122" s="302"/>
      <c r="V122" s="302"/>
      <c r="W122" s="302"/>
      <c r="X122" s="302"/>
      <c r="Y122" s="302"/>
      <c r="Z122" s="302"/>
      <c r="AG122" s="302" t="s">
        <v>46</v>
      </c>
      <c r="AH122" s="302"/>
      <c r="AI122" s="302"/>
      <c r="AJ122" s="302"/>
      <c r="AK122" s="302"/>
      <c r="AL122" s="302"/>
      <c r="AM122" s="302"/>
      <c r="AN122" s="302"/>
      <c r="AU122" s="302" t="s">
        <v>46</v>
      </c>
      <c r="AV122" s="302"/>
      <c r="AW122" s="302"/>
      <c r="AX122" s="302"/>
      <c r="AY122" s="302"/>
      <c r="AZ122" s="302"/>
      <c r="BA122" s="302"/>
      <c r="BB122" s="302"/>
      <c r="BI122" s="302" t="s">
        <v>46</v>
      </c>
      <c r="BJ122" s="302"/>
      <c r="BK122" s="302"/>
      <c r="BL122" s="302"/>
      <c r="BM122" s="302"/>
      <c r="BN122" s="302"/>
      <c r="BO122" s="302"/>
      <c r="BP122" s="302"/>
      <c r="BW122" s="302" t="s">
        <v>46</v>
      </c>
      <c r="BX122" s="302"/>
      <c r="BY122" s="302"/>
      <c r="BZ122" s="302"/>
      <c r="CA122" s="302"/>
      <c r="CB122" s="302"/>
      <c r="CC122" s="302"/>
      <c r="CD122" s="302"/>
    </row>
  </sheetData>
  <mergeCells count="318">
    <mergeCell ref="S122:Z122"/>
    <mergeCell ref="AG122:AN122"/>
    <mergeCell ref="AU122:BB122"/>
    <mergeCell ref="BI122:BP122"/>
    <mergeCell ref="BW122:CD122"/>
    <mergeCell ref="P2:AB2"/>
    <mergeCell ref="AD2:AP2"/>
    <mergeCell ref="AR2:BD2"/>
    <mergeCell ref="BF2:BR2"/>
    <mergeCell ref="BT2:CF2"/>
    <mergeCell ref="S100:T100"/>
    <mergeCell ref="U100:V100"/>
    <mergeCell ref="W100:X100"/>
    <mergeCell ref="Y100:Z100"/>
    <mergeCell ref="AA100:AA118"/>
    <mergeCell ref="AG100:AH100"/>
    <mergeCell ref="AI100:AJ100"/>
    <mergeCell ref="AO100:AO118"/>
    <mergeCell ref="AU100:AV100"/>
    <mergeCell ref="AW100:AX100"/>
    <mergeCell ref="AY100:AZ100"/>
    <mergeCell ref="BA100:BB100"/>
    <mergeCell ref="BC100:BC118"/>
    <mergeCell ref="BY100:BZ100"/>
    <mergeCell ref="AK5:AL5"/>
    <mergeCell ref="AM5:AN5"/>
    <mergeCell ref="AA5:AA23"/>
    <mergeCell ref="S5:T5"/>
    <mergeCell ref="U5:V5"/>
    <mergeCell ref="G24:H24"/>
    <mergeCell ref="I24:J24"/>
    <mergeCell ref="K24:L24"/>
    <mergeCell ref="S24:T24"/>
    <mergeCell ref="U24:V24"/>
    <mergeCell ref="Y24:Z24"/>
    <mergeCell ref="BQ5:BQ23"/>
    <mergeCell ref="AG81:AH81"/>
    <mergeCell ref="AI81:AJ81"/>
    <mergeCell ref="AK81:AL81"/>
    <mergeCell ref="AM81:AN81"/>
    <mergeCell ref="BI5:BJ5"/>
    <mergeCell ref="BI24:BJ24"/>
    <mergeCell ref="BK24:BL24"/>
    <mergeCell ref="BI43:BJ43"/>
    <mergeCell ref="BK43:BL43"/>
    <mergeCell ref="AY62:AZ62"/>
    <mergeCell ref="BA62:BB62"/>
    <mergeCell ref="AY24:AZ24"/>
    <mergeCell ref="BA24:BB24"/>
    <mergeCell ref="BF28:BF30"/>
    <mergeCell ref="BG43:BG48"/>
    <mergeCell ref="BH43:BH61"/>
    <mergeCell ref="AG62:AH62"/>
    <mergeCell ref="AI62:AJ62"/>
    <mergeCell ref="AK62:AL62"/>
    <mergeCell ref="AM62:AN62"/>
    <mergeCell ref="AU62:AV62"/>
    <mergeCell ref="AW62:AX62"/>
    <mergeCell ref="AK43:AL43"/>
    <mergeCell ref="CE43:CE61"/>
    <mergeCell ref="BT47:BT49"/>
    <mergeCell ref="BU62:BU67"/>
    <mergeCell ref="BV62:BV80"/>
    <mergeCell ref="CE62:CE80"/>
    <mergeCell ref="BT66:BT68"/>
    <mergeCell ref="BW62:BX62"/>
    <mergeCell ref="BY62:BZ62"/>
    <mergeCell ref="CA62:CB62"/>
    <mergeCell ref="CC62:CD62"/>
    <mergeCell ref="BW43:BX43"/>
    <mergeCell ref="BY43:BZ43"/>
    <mergeCell ref="CA43:CB43"/>
    <mergeCell ref="CC43:CD43"/>
    <mergeCell ref="BU43:BU48"/>
    <mergeCell ref="BV43:BV61"/>
    <mergeCell ref="CE5:CE23"/>
    <mergeCell ref="BW4:BX4"/>
    <mergeCell ref="BT9:BT11"/>
    <mergeCell ref="BU24:BU29"/>
    <mergeCell ref="BV24:BV42"/>
    <mergeCell ref="CE24:CE42"/>
    <mergeCell ref="BT28:BT30"/>
    <mergeCell ref="BW24:BX24"/>
    <mergeCell ref="BY24:BZ24"/>
    <mergeCell ref="CA24:CB24"/>
    <mergeCell ref="CA5:CB5"/>
    <mergeCell ref="CC5:CD5"/>
    <mergeCell ref="BY4:BZ4"/>
    <mergeCell ref="CA4:CB4"/>
    <mergeCell ref="CC4:CD4"/>
    <mergeCell ref="BU5:BU10"/>
    <mergeCell ref="BV5:BV23"/>
    <mergeCell ref="CC24:CD24"/>
    <mergeCell ref="BW5:BX5"/>
    <mergeCell ref="BY5:BZ5"/>
    <mergeCell ref="BQ24:BQ42"/>
    <mergeCell ref="BQ62:BQ80"/>
    <mergeCell ref="BF66:BF68"/>
    <mergeCell ref="BG81:BG86"/>
    <mergeCell ref="BF85:BF87"/>
    <mergeCell ref="BM81:BN81"/>
    <mergeCell ref="BO81:BP81"/>
    <mergeCell ref="BH81:BH99"/>
    <mergeCell ref="BQ81:BQ99"/>
    <mergeCell ref="BI62:BJ62"/>
    <mergeCell ref="BM62:BN62"/>
    <mergeCell ref="BO62:BP62"/>
    <mergeCell ref="BI81:BJ81"/>
    <mergeCell ref="BK81:BL81"/>
    <mergeCell ref="BK62:BL62"/>
    <mergeCell ref="BM43:BN43"/>
    <mergeCell ref="BO43:BP43"/>
    <mergeCell ref="BQ43:BQ61"/>
    <mergeCell ref="BI4:BJ4"/>
    <mergeCell ref="BK4:BL4"/>
    <mergeCell ref="BM4:BN4"/>
    <mergeCell ref="BF47:BF49"/>
    <mergeCell ref="BG62:BG67"/>
    <mergeCell ref="BH62:BH80"/>
    <mergeCell ref="BK5:BL5"/>
    <mergeCell ref="BO4:BP4"/>
    <mergeCell ref="BG5:BG10"/>
    <mergeCell ref="BH5:BH23"/>
    <mergeCell ref="BF9:BF11"/>
    <mergeCell ref="BG24:BG29"/>
    <mergeCell ref="BH24:BH42"/>
    <mergeCell ref="BM24:BN24"/>
    <mergeCell ref="BO24:BP24"/>
    <mergeCell ref="BM5:BN5"/>
    <mergeCell ref="BO5:BP5"/>
    <mergeCell ref="AY4:AZ4"/>
    <mergeCell ref="AS43:AS48"/>
    <mergeCell ref="AT43:AT61"/>
    <mergeCell ref="AR47:AR49"/>
    <mergeCell ref="AS62:AS67"/>
    <mergeCell ref="BA4:BB4"/>
    <mergeCell ref="AS5:AS10"/>
    <mergeCell ref="AT5:AT23"/>
    <mergeCell ref="AR9:AR11"/>
    <mergeCell ref="AS24:AS29"/>
    <mergeCell ref="AU4:AV4"/>
    <mergeCell ref="AW4:AX4"/>
    <mergeCell ref="AU43:AV43"/>
    <mergeCell ref="AW43:AX43"/>
    <mergeCell ref="AY43:AZ43"/>
    <mergeCell ref="BA43:BB43"/>
    <mergeCell ref="AU5:AV5"/>
    <mergeCell ref="AW5:AX5"/>
    <mergeCell ref="AY5:AZ5"/>
    <mergeCell ref="BA5:BB5"/>
    <mergeCell ref="AU24:AV24"/>
    <mergeCell ref="AW24:AX24"/>
    <mergeCell ref="Y4:Z4"/>
    <mergeCell ref="AF62:AF80"/>
    <mergeCell ref="AD66:AD68"/>
    <mergeCell ref="Y5:Z5"/>
    <mergeCell ref="Y43:Z43"/>
    <mergeCell ref="AA24:AA42"/>
    <mergeCell ref="Y62:Z62"/>
    <mergeCell ref="AA43:AA61"/>
    <mergeCell ref="AM4:AN4"/>
    <mergeCell ref="AE5:AE10"/>
    <mergeCell ref="AF5:AF23"/>
    <mergeCell ref="AD9:AD11"/>
    <mergeCell ref="AE24:AE29"/>
    <mergeCell ref="AF24:AF42"/>
    <mergeCell ref="AD28:AD30"/>
    <mergeCell ref="AK4:AL4"/>
    <mergeCell ref="AG4:AH4"/>
    <mergeCell ref="AI4:AJ4"/>
    <mergeCell ref="AM43:AN43"/>
    <mergeCell ref="AG24:AH24"/>
    <mergeCell ref="AI24:AJ24"/>
    <mergeCell ref="AK24:AL24"/>
    <mergeCell ref="AM24:AN24"/>
    <mergeCell ref="AG5:AH5"/>
    <mergeCell ref="AA62:AA80"/>
    <mergeCell ref="W43:X43"/>
    <mergeCell ref="P66:P68"/>
    <mergeCell ref="AG43:AH43"/>
    <mergeCell ref="AI43:AJ43"/>
    <mergeCell ref="Q5:Q10"/>
    <mergeCell ref="R5:R23"/>
    <mergeCell ref="P85:P87"/>
    <mergeCell ref="AE81:AE86"/>
    <mergeCell ref="AD85:AD87"/>
    <mergeCell ref="W5:X5"/>
    <mergeCell ref="AE43:AE48"/>
    <mergeCell ref="AF43:AF61"/>
    <mergeCell ref="AD47:AD49"/>
    <mergeCell ref="AE62:AE67"/>
    <mergeCell ref="AI5:AJ5"/>
    <mergeCell ref="S43:T43"/>
    <mergeCell ref="S62:T62"/>
    <mergeCell ref="U62:V62"/>
    <mergeCell ref="W62:X62"/>
    <mergeCell ref="Q62:Q67"/>
    <mergeCell ref="R62:R80"/>
    <mergeCell ref="S81:T81"/>
    <mergeCell ref="AF81:AF99"/>
    <mergeCell ref="S4:T4"/>
    <mergeCell ref="U4:V4"/>
    <mergeCell ref="W4:X4"/>
    <mergeCell ref="Q43:Q48"/>
    <mergeCell ref="R43:R61"/>
    <mergeCell ref="P47:P49"/>
    <mergeCell ref="P9:P11"/>
    <mergeCell ref="Q24:Q29"/>
    <mergeCell ref="U43:V43"/>
    <mergeCell ref="P28:P30"/>
    <mergeCell ref="R24:R42"/>
    <mergeCell ref="W24:X24"/>
    <mergeCell ref="B2:N2"/>
    <mergeCell ref="C5:C10"/>
    <mergeCell ref="C24:C29"/>
    <mergeCell ref="C43:C48"/>
    <mergeCell ref="D5:D23"/>
    <mergeCell ref="M5:M23"/>
    <mergeCell ref="D24:D42"/>
    <mergeCell ref="M24:M42"/>
    <mergeCell ref="B47:B49"/>
    <mergeCell ref="B9:B11"/>
    <mergeCell ref="E4:F4"/>
    <mergeCell ref="G4:H4"/>
    <mergeCell ref="I4:J4"/>
    <mergeCell ref="K4:L4"/>
    <mergeCell ref="B28:B30"/>
    <mergeCell ref="E5:F5"/>
    <mergeCell ref="G5:H5"/>
    <mergeCell ref="I5:J5"/>
    <mergeCell ref="K5:L5"/>
    <mergeCell ref="E24:F24"/>
    <mergeCell ref="E43:F43"/>
    <mergeCell ref="G43:H43"/>
    <mergeCell ref="I43:J43"/>
    <mergeCell ref="K43:L43"/>
    <mergeCell ref="E122:L122"/>
    <mergeCell ref="B85:B87"/>
    <mergeCell ref="M62:M80"/>
    <mergeCell ref="M43:M61"/>
    <mergeCell ref="C81:C86"/>
    <mergeCell ref="B66:B68"/>
    <mergeCell ref="D43:D61"/>
    <mergeCell ref="D62:D80"/>
    <mergeCell ref="C62:C67"/>
    <mergeCell ref="E62:F62"/>
    <mergeCell ref="G62:H62"/>
    <mergeCell ref="I62:J62"/>
    <mergeCell ref="K62:L62"/>
    <mergeCell ref="E81:F81"/>
    <mergeCell ref="G81:H81"/>
    <mergeCell ref="I81:J81"/>
    <mergeCell ref="K81:L81"/>
    <mergeCell ref="M100:M108"/>
    <mergeCell ref="E100:F100"/>
    <mergeCell ref="G100:H100"/>
    <mergeCell ref="I100:J100"/>
    <mergeCell ref="K100:L100"/>
    <mergeCell ref="D81:D99"/>
    <mergeCell ref="M81:M99"/>
    <mergeCell ref="BC5:BC23"/>
    <mergeCell ref="AS81:AS86"/>
    <mergeCell ref="BC24:BC42"/>
    <mergeCell ref="BC43:BC61"/>
    <mergeCell ref="BC62:BC80"/>
    <mergeCell ref="AO5:AO23"/>
    <mergeCell ref="AU81:AV81"/>
    <mergeCell ref="AW81:AX81"/>
    <mergeCell ref="AY81:AZ81"/>
    <mergeCell ref="BA81:BB81"/>
    <mergeCell ref="AO24:AO42"/>
    <mergeCell ref="AO43:AO61"/>
    <mergeCell ref="AO62:AO80"/>
    <mergeCell ref="AT62:AT80"/>
    <mergeCell ref="AR66:AR68"/>
    <mergeCell ref="AT24:AT42"/>
    <mergeCell ref="AR28:AR30"/>
    <mergeCell ref="AR85:AR87"/>
    <mergeCell ref="AO81:AO99"/>
    <mergeCell ref="B104:B106"/>
    <mergeCell ref="D100:D118"/>
    <mergeCell ref="R81:R99"/>
    <mergeCell ref="AA81:AA99"/>
    <mergeCell ref="R100:R118"/>
    <mergeCell ref="P104:P106"/>
    <mergeCell ref="W81:X81"/>
    <mergeCell ref="Y81:Z81"/>
    <mergeCell ref="U81:V81"/>
    <mergeCell ref="Q81:Q86"/>
    <mergeCell ref="AF100:AF118"/>
    <mergeCell ref="AD104:AD106"/>
    <mergeCell ref="AT81:AT99"/>
    <mergeCell ref="BC81:BC99"/>
    <mergeCell ref="AT100:AT118"/>
    <mergeCell ref="AR104:AR106"/>
    <mergeCell ref="AK100:AL100"/>
    <mergeCell ref="AM100:AN100"/>
    <mergeCell ref="BH100:BH118"/>
    <mergeCell ref="BF104:BF106"/>
    <mergeCell ref="BI100:BJ100"/>
    <mergeCell ref="BK100:BL100"/>
    <mergeCell ref="BM100:BN100"/>
    <mergeCell ref="BO100:BP100"/>
    <mergeCell ref="BQ100:BQ118"/>
    <mergeCell ref="BW100:BX100"/>
    <mergeCell ref="BV81:BV99"/>
    <mergeCell ref="CE81:CE99"/>
    <mergeCell ref="BV100:BV118"/>
    <mergeCell ref="BT104:BT106"/>
    <mergeCell ref="BU81:BU86"/>
    <mergeCell ref="BT85:BT87"/>
    <mergeCell ref="CA81:CB81"/>
    <mergeCell ref="CC81:CD81"/>
    <mergeCell ref="BW81:BX81"/>
    <mergeCell ref="BY81:BZ81"/>
    <mergeCell ref="CA100:CB100"/>
    <mergeCell ref="CC100:CD100"/>
    <mergeCell ref="CE100:CE118"/>
  </mergeCells>
  <phoneticPr fontId="3" type="noConversion"/>
  <printOptions horizontalCentered="1"/>
  <pageMargins left="0.23622047244094491" right="0.23622047244094491" top="0.19685039370078741" bottom="0.19685039370078741" header="0.31496062992125984" footer="0.31496062992125984"/>
  <pageSetup paperSize="9" scale="72" fitToWidth="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K123"/>
  <sheetViews>
    <sheetView view="pageBreakPreview" topLeftCell="E1" zoomScale="40" zoomScaleNormal="40" zoomScaleSheetLayoutView="40" workbookViewId="0">
      <selection activeCell="BZ2" sqref="BZ2:CQ2"/>
    </sheetView>
  </sheetViews>
  <sheetFormatPr defaultColWidth="9" defaultRowHeight="16.5" x14ac:dyDescent="0.25"/>
  <cols>
    <col min="1" max="1" width="6.875" customWidth="1"/>
    <col min="2" max="2" width="10.625" customWidth="1"/>
    <col min="3" max="3" width="4.625" hidden="1" customWidth="1"/>
    <col min="4" max="4" width="52.75" customWidth="1"/>
    <col min="5" max="5" width="13.625" customWidth="1"/>
    <col min="6" max="6" width="20.5" hidden="1" customWidth="1"/>
    <col min="7" max="7" width="7.5" hidden="1" customWidth="1"/>
    <col min="8" max="8" width="20.5" hidden="1" customWidth="1"/>
    <col min="9" max="9" width="7.125" hidden="1" customWidth="1"/>
    <col min="10" max="10" width="20.5" hidden="1" customWidth="1"/>
    <col min="11" max="11" width="8" hidden="1" customWidth="1"/>
    <col min="12" max="12" width="20.5" hidden="1" customWidth="1"/>
    <col min="13" max="13" width="8" hidden="1" customWidth="1"/>
    <col min="14" max="14" width="20.5" hidden="1" customWidth="1"/>
    <col min="15" max="15" width="7.25" hidden="1" customWidth="1"/>
    <col min="16" max="16" width="4.5" hidden="1" customWidth="1"/>
    <col min="17" max="17" width="52.75" customWidth="1"/>
    <col min="18" max="18" width="13.625" customWidth="1"/>
    <col min="19" max="19" width="11.875" hidden="1" customWidth="1"/>
    <col min="20" max="20" width="7.5" customWidth="1"/>
    <col min="21" max="21" width="10.625" customWidth="1"/>
    <col min="22" max="22" width="4.625" hidden="1" customWidth="1"/>
    <col min="23" max="23" width="52.75" customWidth="1"/>
    <col min="24" max="24" width="13.625" customWidth="1"/>
    <col min="25" max="25" width="20.5" hidden="1" customWidth="1"/>
    <col min="26" max="26" width="7.5" hidden="1" customWidth="1"/>
    <col min="27" max="27" width="20.5" hidden="1" customWidth="1"/>
    <col min="28" max="28" width="7.125" hidden="1" customWidth="1"/>
    <col min="29" max="29" width="20.5" hidden="1" customWidth="1"/>
    <col min="30" max="30" width="8" hidden="1" customWidth="1"/>
    <col min="31" max="31" width="20.5" hidden="1" customWidth="1"/>
    <col min="32" max="32" width="8" hidden="1" customWidth="1"/>
    <col min="33" max="33" width="20.5" hidden="1" customWidth="1"/>
    <col min="34" max="34" width="7.25" hidden="1" customWidth="1"/>
    <col min="35" max="35" width="4.5" hidden="1" customWidth="1"/>
    <col min="36" max="36" width="52.75" customWidth="1"/>
    <col min="37" max="37" width="13.625" customWidth="1"/>
    <col min="38" max="38" width="11.875" hidden="1" customWidth="1"/>
    <col min="39" max="39" width="7.5" customWidth="1"/>
    <col min="40" max="40" width="10.625" customWidth="1"/>
    <col min="41" max="41" width="4.625" hidden="1" customWidth="1"/>
    <col min="42" max="42" width="52.75" customWidth="1"/>
    <col min="43" max="43" width="13.625" customWidth="1"/>
    <col min="44" max="44" width="20.5" hidden="1" customWidth="1"/>
    <col min="45" max="45" width="7.5" hidden="1" customWidth="1"/>
    <col min="46" max="46" width="20.5" hidden="1" customWidth="1"/>
    <col min="47" max="47" width="7.125" hidden="1" customWidth="1"/>
    <col min="48" max="48" width="20.5" hidden="1" customWidth="1"/>
    <col min="49" max="49" width="8" hidden="1" customWidth="1"/>
    <col min="50" max="50" width="20.5" hidden="1" customWidth="1"/>
    <col min="51" max="51" width="8" hidden="1" customWidth="1"/>
    <col min="52" max="52" width="20.5" hidden="1" customWidth="1"/>
    <col min="53" max="53" width="7.25" hidden="1" customWidth="1"/>
    <col min="54" max="54" width="4.5" hidden="1" customWidth="1"/>
    <col min="55" max="55" width="52.75" customWidth="1"/>
    <col min="56" max="56" width="13.625" customWidth="1"/>
    <col min="57" max="57" width="11.875" hidden="1" customWidth="1"/>
    <col min="58" max="58" width="7.5" customWidth="1"/>
    <col min="59" max="59" width="10.625" customWidth="1"/>
    <col min="60" max="60" width="4.625" hidden="1" customWidth="1"/>
    <col min="61" max="61" width="52.75" customWidth="1"/>
    <col min="62" max="62" width="13.625" customWidth="1"/>
    <col min="63" max="63" width="20.5" hidden="1" customWidth="1"/>
    <col min="64" max="64" width="7.5" hidden="1" customWidth="1"/>
    <col min="65" max="65" width="20.5" hidden="1" customWidth="1"/>
    <col min="66" max="66" width="7.125" hidden="1" customWidth="1"/>
    <col min="67" max="67" width="20.5" hidden="1" customWidth="1"/>
    <col min="68" max="68" width="8" hidden="1" customWidth="1"/>
    <col min="69" max="69" width="20.5" hidden="1" customWidth="1"/>
    <col min="70" max="70" width="8" hidden="1" customWidth="1"/>
    <col min="71" max="71" width="20.5" hidden="1" customWidth="1"/>
    <col min="72" max="72" width="7.25" hidden="1" customWidth="1"/>
    <col min="73" max="73" width="4.5" hidden="1" customWidth="1"/>
    <col min="74" max="74" width="52.75" customWidth="1"/>
    <col min="75" max="75" width="13.625" customWidth="1"/>
    <col min="76" max="76" width="11.875" hidden="1" customWidth="1"/>
    <col min="77" max="77" width="7.5" customWidth="1"/>
    <col min="78" max="78" width="10.625" customWidth="1"/>
    <col min="79" max="79" width="4.625" hidden="1" customWidth="1"/>
    <col min="80" max="80" width="52.75" customWidth="1"/>
    <col min="81" max="81" width="13.625" customWidth="1"/>
    <col min="82" max="82" width="20.5" hidden="1" customWidth="1"/>
    <col min="83" max="83" width="7.5" hidden="1" customWidth="1"/>
    <col min="84" max="84" width="20.5" hidden="1" customWidth="1"/>
    <col min="85" max="85" width="7.125" hidden="1" customWidth="1"/>
    <col min="86" max="86" width="20.5" hidden="1" customWidth="1"/>
    <col min="87" max="87" width="8" hidden="1" customWidth="1"/>
    <col min="88" max="88" width="20.5" hidden="1" customWidth="1"/>
    <col min="89" max="89" width="8" hidden="1" customWidth="1"/>
    <col min="90" max="90" width="20.5" hidden="1" customWidth="1"/>
    <col min="91" max="91" width="7.25" hidden="1" customWidth="1"/>
    <col min="92" max="92" width="4.5" hidden="1" customWidth="1"/>
    <col min="93" max="93" width="52.75" customWidth="1"/>
    <col min="94" max="94" width="13.625" customWidth="1"/>
    <col min="95" max="95" width="11.875" hidden="1" customWidth="1"/>
    <col min="96" max="96" width="7.5" hidden="1" customWidth="1"/>
    <col min="97" max="97" width="10.625" hidden="1" customWidth="1"/>
    <col min="98" max="98" width="4.625" hidden="1" customWidth="1"/>
    <col min="99" max="99" width="52.75" hidden="1" customWidth="1"/>
    <col min="100" max="100" width="13.625" hidden="1" customWidth="1"/>
    <col min="101" max="101" width="20.5" hidden="1" customWidth="1"/>
    <col min="102" max="102" width="7.5" hidden="1" customWidth="1"/>
    <col min="103" max="103" width="20.5" hidden="1" customWidth="1"/>
    <col min="104" max="104" width="7.125" hidden="1" customWidth="1"/>
    <col min="105" max="105" width="20.5" hidden="1" customWidth="1"/>
    <col min="106" max="106" width="8" hidden="1" customWidth="1"/>
    <col min="107" max="107" width="20.5" hidden="1" customWidth="1"/>
    <col min="108" max="108" width="8" hidden="1" customWidth="1"/>
    <col min="109" max="109" width="20.5" hidden="1" customWidth="1"/>
    <col min="110" max="110" width="7.25" hidden="1" customWidth="1"/>
    <col min="111" max="111" width="4.5" hidden="1" customWidth="1"/>
    <col min="112" max="112" width="52.75" hidden="1" customWidth="1"/>
    <col min="113" max="113" width="13.625" hidden="1" customWidth="1"/>
    <col min="114" max="114" width="11.875" hidden="1" customWidth="1"/>
    <col min="115" max="115" width="7.5" hidden="1" customWidth="1"/>
    <col min="257" max="257" width="6.875" customWidth="1"/>
    <col min="258" max="258" width="10.625" customWidth="1"/>
    <col min="259" max="259" width="0" hidden="1" customWidth="1"/>
    <col min="260" max="260" width="52.75" customWidth="1"/>
    <col min="261" max="261" width="13.625" customWidth="1"/>
    <col min="262" max="272" width="0" hidden="1" customWidth="1"/>
    <col min="273" max="273" width="52.75" customWidth="1"/>
    <col min="274" max="274" width="13.625" customWidth="1"/>
    <col min="275" max="275" width="0" hidden="1" customWidth="1"/>
    <col min="276" max="276" width="7.5" customWidth="1"/>
    <col min="277" max="277" width="10.625" customWidth="1"/>
    <col min="278" max="278" width="0" hidden="1" customWidth="1"/>
    <col min="279" max="279" width="52.75" customWidth="1"/>
    <col min="280" max="280" width="13.625" customWidth="1"/>
    <col min="281" max="291" width="0" hidden="1" customWidth="1"/>
    <col min="292" max="292" width="52.75" customWidth="1"/>
    <col min="293" max="293" width="13.625" customWidth="1"/>
    <col min="294" max="294" width="0" hidden="1" customWidth="1"/>
    <col min="295" max="295" width="7.5" customWidth="1"/>
    <col min="296" max="296" width="10.625" customWidth="1"/>
    <col min="297" max="297" width="0" hidden="1" customWidth="1"/>
    <col min="298" max="298" width="52.75" customWidth="1"/>
    <col min="299" max="299" width="13.625" customWidth="1"/>
    <col min="300" max="310" width="0" hidden="1" customWidth="1"/>
    <col min="311" max="311" width="52.75" customWidth="1"/>
    <col min="312" max="312" width="13.625" customWidth="1"/>
    <col min="313" max="313" width="0" hidden="1" customWidth="1"/>
    <col min="314" max="314" width="7.5" customWidth="1"/>
    <col min="315" max="315" width="10.625" customWidth="1"/>
    <col min="316" max="316" width="0" hidden="1" customWidth="1"/>
    <col min="317" max="317" width="52.75" customWidth="1"/>
    <col min="318" max="318" width="13.625" customWidth="1"/>
    <col min="319" max="329" width="0" hidden="1" customWidth="1"/>
    <col min="330" max="330" width="52.75" customWidth="1"/>
    <col min="331" max="331" width="13.625" customWidth="1"/>
    <col min="332" max="332" width="0" hidden="1" customWidth="1"/>
    <col min="333" max="333" width="7.5" customWidth="1"/>
    <col min="334" max="334" width="10.625" customWidth="1"/>
    <col min="335" max="335" width="0" hidden="1" customWidth="1"/>
    <col min="336" max="336" width="52.75" customWidth="1"/>
    <col min="337" max="337" width="13.625" customWidth="1"/>
    <col min="338" max="348" width="0" hidden="1" customWidth="1"/>
    <col min="349" max="349" width="52.75" customWidth="1"/>
    <col min="350" max="350" width="13.625" customWidth="1"/>
    <col min="351" max="371" width="0" hidden="1" customWidth="1"/>
    <col min="513" max="513" width="6.875" customWidth="1"/>
    <col min="514" max="514" width="10.625" customWidth="1"/>
    <col min="515" max="515" width="0" hidden="1" customWidth="1"/>
    <col min="516" max="516" width="52.75" customWidth="1"/>
    <col min="517" max="517" width="13.625" customWidth="1"/>
    <col min="518" max="528" width="0" hidden="1" customWidth="1"/>
    <col min="529" max="529" width="52.75" customWidth="1"/>
    <col min="530" max="530" width="13.625" customWidth="1"/>
    <col min="531" max="531" width="0" hidden="1" customWidth="1"/>
    <col min="532" max="532" width="7.5" customWidth="1"/>
    <col min="533" max="533" width="10.625" customWidth="1"/>
    <col min="534" max="534" width="0" hidden="1" customWidth="1"/>
    <col min="535" max="535" width="52.75" customWidth="1"/>
    <col min="536" max="536" width="13.625" customWidth="1"/>
    <col min="537" max="547" width="0" hidden="1" customWidth="1"/>
    <col min="548" max="548" width="52.75" customWidth="1"/>
    <col min="549" max="549" width="13.625" customWidth="1"/>
    <col min="550" max="550" width="0" hidden="1" customWidth="1"/>
    <col min="551" max="551" width="7.5" customWidth="1"/>
    <col min="552" max="552" width="10.625" customWidth="1"/>
    <col min="553" max="553" width="0" hidden="1" customWidth="1"/>
    <col min="554" max="554" width="52.75" customWidth="1"/>
    <col min="555" max="555" width="13.625" customWidth="1"/>
    <col min="556" max="566" width="0" hidden="1" customWidth="1"/>
    <col min="567" max="567" width="52.75" customWidth="1"/>
    <col min="568" max="568" width="13.625" customWidth="1"/>
    <col min="569" max="569" width="0" hidden="1" customWidth="1"/>
    <col min="570" max="570" width="7.5" customWidth="1"/>
    <col min="571" max="571" width="10.625" customWidth="1"/>
    <col min="572" max="572" width="0" hidden="1" customWidth="1"/>
    <col min="573" max="573" width="52.75" customWidth="1"/>
    <col min="574" max="574" width="13.625" customWidth="1"/>
    <col min="575" max="585" width="0" hidden="1" customWidth="1"/>
    <col min="586" max="586" width="52.75" customWidth="1"/>
    <col min="587" max="587" width="13.625" customWidth="1"/>
    <col min="588" max="588" width="0" hidden="1" customWidth="1"/>
    <col min="589" max="589" width="7.5" customWidth="1"/>
    <col min="590" max="590" width="10.625" customWidth="1"/>
    <col min="591" max="591" width="0" hidden="1" customWidth="1"/>
    <col min="592" max="592" width="52.75" customWidth="1"/>
    <col min="593" max="593" width="13.625" customWidth="1"/>
    <col min="594" max="604" width="0" hidden="1" customWidth="1"/>
    <col min="605" max="605" width="52.75" customWidth="1"/>
    <col min="606" max="606" width="13.625" customWidth="1"/>
    <col min="607" max="627" width="0" hidden="1" customWidth="1"/>
    <col min="769" max="769" width="6.875" customWidth="1"/>
    <col min="770" max="770" width="10.625" customWidth="1"/>
    <col min="771" max="771" width="0" hidden="1" customWidth="1"/>
    <col min="772" max="772" width="52.75" customWidth="1"/>
    <col min="773" max="773" width="13.625" customWidth="1"/>
    <col min="774" max="784" width="0" hidden="1" customWidth="1"/>
    <col min="785" max="785" width="52.75" customWidth="1"/>
    <col min="786" max="786" width="13.625" customWidth="1"/>
    <col min="787" max="787" width="0" hidden="1" customWidth="1"/>
    <col min="788" max="788" width="7.5" customWidth="1"/>
    <col min="789" max="789" width="10.625" customWidth="1"/>
    <col min="790" max="790" width="0" hidden="1" customWidth="1"/>
    <col min="791" max="791" width="52.75" customWidth="1"/>
    <col min="792" max="792" width="13.625" customWidth="1"/>
    <col min="793" max="803" width="0" hidden="1" customWidth="1"/>
    <col min="804" max="804" width="52.75" customWidth="1"/>
    <col min="805" max="805" width="13.625" customWidth="1"/>
    <col min="806" max="806" width="0" hidden="1" customWidth="1"/>
    <col min="807" max="807" width="7.5" customWidth="1"/>
    <col min="808" max="808" width="10.625" customWidth="1"/>
    <col min="809" max="809" width="0" hidden="1" customWidth="1"/>
    <col min="810" max="810" width="52.75" customWidth="1"/>
    <col min="811" max="811" width="13.625" customWidth="1"/>
    <col min="812" max="822" width="0" hidden="1" customWidth="1"/>
    <col min="823" max="823" width="52.75" customWidth="1"/>
    <col min="824" max="824" width="13.625" customWidth="1"/>
    <col min="825" max="825" width="0" hidden="1" customWidth="1"/>
    <col min="826" max="826" width="7.5" customWidth="1"/>
    <col min="827" max="827" width="10.625" customWidth="1"/>
    <col min="828" max="828" width="0" hidden="1" customWidth="1"/>
    <col min="829" max="829" width="52.75" customWidth="1"/>
    <col min="830" max="830" width="13.625" customWidth="1"/>
    <col min="831" max="841" width="0" hidden="1" customWidth="1"/>
    <col min="842" max="842" width="52.75" customWidth="1"/>
    <col min="843" max="843" width="13.625" customWidth="1"/>
    <col min="844" max="844" width="0" hidden="1" customWidth="1"/>
    <col min="845" max="845" width="7.5" customWidth="1"/>
    <col min="846" max="846" width="10.625" customWidth="1"/>
    <col min="847" max="847" width="0" hidden="1" customWidth="1"/>
    <col min="848" max="848" width="52.75" customWidth="1"/>
    <col min="849" max="849" width="13.625" customWidth="1"/>
    <col min="850" max="860" width="0" hidden="1" customWidth="1"/>
    <col min="861" max="861" width="52.75" customWidth="1"/>
    <col min="862" max="862" width="13.625" customWidth="1"/>
    <col min="863" max="883" width="0" hidden="1" customWidth="1"/>
    <col min="1025" max="1025" width="6.875" customWidth="1"/>
    <col min="1026" max="1026" width="10.625" customWidth="1"/>
    <col min="1027" max="1027" width="0" hidden="1" customWidth="1"/>
    <col min="1028" max="1028" width="52.75" customWidth="1"/>
    <col min="1029" max="1029" width="13.625" customWidth="1"/>
    <col min="1030" max="1040" width="0" hidden="1" customWidth="1"/>
    <col min="1041" max="1041" width="52.75" customWidth="1"/>
    <col min="1042" max="1042" width="13.625" customWidth="1"/>
    <col min="1043" max="1043" width="0" hidden="1" customWidth="1"/>
    <col min="1044" max="1044" width="7.5" customWidth="1"/>
    <col min="1045" max="1045" width="10.625" customWidth="1"/>
    <col min="1046" max="1046" width="0" hidden="1" customWidth="1"/>
    <col min="1047" max="1047" width="52.75" customWidth="1"/>
    <col min="1048" max="1048" width="13.625" customWidth="1"/>
    <col min="1049" max="1059" width="0" hidden="1" customWidth="1"/>
    <col min="1060" max="1060" width="52.75" customWidth="1"/>
    <col min="1061" max="1061" width="13.625" customWidth="1"/>
    <col min="1062" max="1062" width="0" hidden="1" customWidth="1"/>
    <col min="1063" max="1063" width="7.5" customWidth="1"/>
    <col min="1064" max="1064" width="10.625" customWidth="1"/>
    <col min="1065" max="1065" width="0" hidden="1" customWidth="1"/>
    <col min="1066" max="1066" width="52.75" customWidth="1"/>
    <col min="1067" max="1067" width="13.625" customWidth="1"/>
    <col min="1068" max="1078" width="0" hidden="1" customWidth="1"/>
    <col min="1079" max="1079" width="52.75" customWidth="1"/>
    <col min="1080" max="1080" width="13.625" customWidth="1"/>
    <col min="1081" max="1081" width="0" hidden="1" customWidth="1"/>
    <col min="1082" max="1082" width="7.5" customWidth="1"/>
    <col min="1083" max="1083" width="10.625" customWidth="1"/>
    <col min="1084" max="1084" width="0" hidden="1" customWidth="1"/>
    <col min="1085" max="1085" width="52.75" customWidth="1"/>
    <col min="1086" max="1086" width="13.625" customWidth="1"/>
    <col min="1087" max="1097" width="0" hidden="1" customWidth="1"/>
    <col min="1098" max="1098" width="52.75" customWidth="1"/>
    <col min="1099" max="1099" width="13.625" customWidth="1"/>
    <col min="1100" max="1100" width="0" hidden="1" customWidth="1"/>
    <col min="1101" max="1101" width="7.5" customWidth="1"/>
    <col min="1102" max="1102" width="10.625" customWidth="1"/>
    <col min="1103" max="1103" width="0" hidden="1" customWidth="1"/>
    <col min="1104" max="1104" width="52.75" customWidth="1"/>
    <col min="1105" max="1105" width="13.625" customWidth="1"/>
    <col min="1106" max="1116" width="0" hidden="1" customWidth="1"/>
    <col min="1117" max="1117" width="52.75" customWidth="1"/>
    <col min="1118" max="1118" width="13.625" customWidth="1"/>
    <col min="1119" max="1139" width="0" hidden="1" customWidth="1"/>
    <col min="1281" max="1281" width="6.875" customWidth="1"/>
    <col min="1282" max="1282" width="10.625" customWidth="1"/>
    <col min="1283" max="1283" width="0" hidden="1" customWidth="1"/>
    <col min="1284" max="1284" width="52.75" customWidth="1"/>
    <col min="1285" max="1285" width="13.625" customWidth="1"/>
    <col min="1286" max="1296" width="0" hidden="1" customWidth="1"/>
    <col min="1297" max="1297" width="52.75" customWidth="1"/>
    <col min="1298" max="1298" width="13.625" customWidth="1"/>
    <col min="1299" max="1299" width="0" hidden="1" customWidth="1"/>
    <col min="1300" max="1300" width="7.5" customWidth="1"/>
    <col min="1301" max="1301" width="10.625" customWidth="1"/>
    <col min="1302" max="1302" width="0" hidden="1" customWidth="1"/>
    <col min="1303" max="1303" width="52.75" customWidth="1"/>
    <col min="1304" max="1304" width="13.625" customWidth="1"/>
    <col min="1305" max="1315" width="0" hidden="1" customWidth="1"/>
    <col min="1316" max="1316" width="52.75" customWidth="1"/>
    <col min="1317" max="1317" width="13.625" customWidth="1"/>
    <col min="1318" max="1318" width="0" hidden="1" customWidth="1"/>
    <col min="1319" max="1319" width="7.5" customWidth="1"/>
    <col min="1320" max="1320" width="10.625" customWidth="1"/>
    <col min="1321" max="1321" width="0" hidden="1" customWidth="1"/>
    <col min="1322" max="1322" width="52.75" customWidth="1"/>
    <col min="1323" max="1323" width="13.625" customWidth="1"/>
    <col min="1324" max="1334" width="0" hidden="1" customWidth="1"/>
    <col min="1335" max="1335" width="52.75" customWidth="1"/>
    <col min="1336" max="1336" width="13.625" customWidth="1"/>
    <col min="1337" max="1337" width="0" hidden="1" customWidth="1"/>
    <col min="1338" max="1338" width="7.5" customWidth="1"/>
    <col min="1339" max="1339" width="10.625" customWidth="1"/>
    <col min="1340" max="1340" width="0" hidden="1" customWidth="1"/>
    <col min="1341" max="1341" width="52.75" customWidth="1"/>
    <col min="1342" max="1342" width="13.625" customWidth="1"/>
    <col min="1343" max="1353" width="0" hidden="1" customWidth="1"/>
    <col min="1354" max="1354" width="52.75" customWidth="1"/>
    <col min="1355" max="1355" width="13.625" customWidth="1"/>
    <col min="1356" max="1356" width="0" hidden="1" customWidth="1"/>
    <col min="1357" max="1357" width="7.5" customWidth="1"/>
    <col min="1358" max="1358" width="10.625" customWidth="1"/>
    <col min="1359" max="1359" width="0" hidden="1" customWidth="1"/>
    <col min="1360" max="1360" width="52.75" customWidth="1"/>
    <col min="1361" max="1361" width="13.625" customWidth="1"/>
    <col min="1362" max="1372" width="0" hidden="1" customWidth="1"/>
    <col min="1373" max="1373" width="52.75" customWidth="1"/>
    <col min="1374" max="1374" width="13.625" customWidth="1"/>
    <col min="1375" max="1395" width="0" hidden="1" customWidth="1"/>
    <col min="1537" max="1537" width="6.875" customWidth="1"/>
    <col min="1538" max="1538" width="10.625" customWidth="1"/>
    <col min="1539" max="1539" width="0" hidden="1" customWidth="1"/>
    <col min="1540" max="1540" width="52.75" customWidth="1"/>
    <col min="1541" max="1541" width="13.625" customWidth="1"/>
    <col min="1542" max="1552" width="0" hidden="1" customWidth="1"/>
    <col min="1553" max="1553" width="52.75" customWidth="1"/>
    <col min="1554" max="1554" width="13.625" customWidth="1"/>
    <col min="1555" max="1555" width="0" hidden="1" customWidth="1"/>
    <col min="1556" max="1556" width="7.5" customWidth="1"/>
    <col min="1557" max="1557" width="10.625" customWidth="1"/>
    <col min="1558" max="1558" width="0" hidden="1" customWidth="1"/>
    <col min="1559" max="1559" width="52.75" customWidth="1"/>
    <col min="1560" max="1560" width="13.625" customWidth="1"/>
    <col min="1561" max="1571" width="0" hidden="1" customWidth="1"/>
    <col min="1572" max="1572" width="52.75" customWidth="1"/>
    <col min="1573" max="1573" width="13.625" customWidth="1"/>
    <col min="1574" max="1574" width="0" hidden="1" customWidth="1"/>
    <col min="1575" max="1575" width="7.5" customWidth="1"/>
    <col min="1576" max="1576" width="10.625" customWidth="1"/>
    <col min="1577" max="1577" width="0" hidden="1" customWidth="1"/>
    <col min="1578" max="1578" width="52.75" customWidth="1"/>
    <col min="1579" max="1579" width="13.625" customWidth="1"/>
    <col min="1580" max="1590" width="0" hidden="1" customWidth="1"/>
    <col min="1591" max="1591" width="52.75" customWidth="1"/>
    <col min="1592" max="1592" width="13.625" customWidth="1"/>
    <col min="1593" max="1593" width="0" hidden="1" customWidth="1"/>
    <col min="1594" max="1594" width="7.5" customWidth="1"/>
    <col min="1595" max="1595" width="10.625" customWidth="1"/>
    <col min="1596" max="1596" width="0" hidden="1" customWidth="1"/>
    <col min="1597" max="1597" width="52.75" customWidth="1"/>
    <col min="1598" max="1598" width="13.625" customWidth="1"/>
    <col min="1599" max="1609" width="0" hidden="1" customWidth="1"/>
    <col min="1610" max="1610" width="52.75" customWidth="1"/>
    <col min="1611" max="1611" width="13.625" customWidth="1"/>
    <col min="1612" max="1612" width="0" hidden="1" customWidth="1"/>
    <col min="1613" max="1613" width="7.5" customWidth="1"/>
    <col min="1614" max="1614" width="10.625" customWidth="1"/>
    <col min="1615" max="1615" width="0" hidden="1" customWidth="1"/>
    <col min="1616" max="1616" width="52.75" customWidth="1"/>
    <col min="1617" max="1617" width="13.625" customWidth="1"/>
    <col min="1618" max="1628" width="0" hidden="1" customWidth="1"/>
    <col min="1629" max="1629" width="52.75" customWidth="1"/>
    <col min="1630" max="1630" width="13.625" customWidth="1"/>
    <col min="1631" max="1651" width="0" hidden="1" customWidth="1"/>
    <col min="1793" max="1793" width="6.875" customWidth="1"/>
    <col min="1794" max="1794" width="10.625" customWidth="1"/>
    <col min="1795" max="1795" width="0" hidden="1" customWidth="1"/>
    <col min="1796" max="1796" width="52.75" customWidth="1"/>
    <col min="1797" max="1797" width="13.625" customWidth="1"/>
    <col min="1798" max="1808" width="0" hidden="1" customWidth="1"/>
    <col min="1809" max="1809" width="52.75" customWidth="1"/>
    <col min="1810" max="1810" width="13.625" customWidth="1"/>
    <col min="1811" max="1811" width="0" hidden="1" customWidth="1"/>
    <col min="1812" max="1812" width="7.5" customWidth="1"/>
    <col min="1813" max="1813" width="10.625" customWidth="1"/>
    <col min="1814" max="1814" width="0" hidden="1" customWidth="1"/>
    <col min="1815" max="1815" width="52.75" customWidth="1"/>
    <col min="1816" max="1816" width="13.625" customWidth="1"/>
    <col min="1817" max="1827" width="0" hidden="1" customWidth="1"/>
    <col min="1828" max="1828" width="52.75" customWidth="1"/>
    <col min="1829" max="1829" width="13.625" customWidth="1"/>
    <col min="1830" max="1830" width="0" hidden="1" customWidth="1"/>
    <col min="1831" max="1831" width="7.5" customWidth="1"/>
    <col min="1832" max="1832" width="10.625" customWidth="1"/>
    <col min="1833" max="1833" width="0" hidden="1" customWidth="1"/>
    <col min="1834" max="1834" width="52.75" customWidth="1"/>
    <col min="1835" max="1835" width="13.625" customWidth="1"/>
    <col min="1836" max="1846" width="0" hidden="1" customWidth="1"/>
    <col min="1847" max="1847" width="52.75" customWidth="1"/>
    <col min="1848" max="1848" width="13.625" customWidth="1"/>
    <col min="1849" max="1849" width="0" hidden="1" customWidth="1"/>
    <col min="1850" max="1850" width="7.5" customWidth="1"/>
    <col min="1851" max="1851" width="10.625" customWidth="1"/>
    <col min="1852" max="1852" width="0" hidden="1" customWidth="1"/>
    <col min="1853" max="1853" width="52.75" customWidth="1"/>
    <col min="1854" max="1854" width="13.625" customWidth="1"/>
    <col min="1855" max="1865" width="0" hidden="1" customWidth="1"/>
    <col min="1866" max="1866" width="52.75" customWidth="1"/>
    <col min="1867" max="1867" width="13.625" customWidth="1"/>
    <col min="1868" max="1868" width="0" hidden="1" customWidth="1"/>
    <col min="1869" max="1869" width="7.5" customWidth="1"/>
    <col min="1870" max="1870" width="10.625" customWidth="1"/>
    <col min="1871" max="1871" width="0" hidden="1" customWidth="1"/>
    <col min="1872" max="1872" width="52.75" customWidth="1"/>
    <col min="1873" max="1873" width="13.625" customWidth="1"/>
    <col min="1874" max="1884" width="0" hidden="1" customWidth="1"/>
    <col min="1885" max="1885" width="52.75" customWidth="1"/>
    <col min="1886" max="1886" width="13.625" customWidth="1"/>
    <col min="1887" max="1907" width="0" hidden="1" customWidth="1"/>
    <col min="2049" max="2049" width="6.875" customWidth="1"/>
    <col min="2050" max="2050" width="10.625" customWidth="1"/>
    <col min="2051" max="2051" width="0" hidden="1" customWidth="1"/>
    <col min="2052" max="2052" width="52.75" customWidth="1"/>
    <col min="2053" max="2053" width="13.625" customWidth="1"/>
    <col min="2054" max="2064" width="0" hidden="1" customWidth="1"/>
    <col min="2065" max="2065" width="52.75" customWidth="1"/>
    <col min="2066" max="2066" width="13.625" customWidth="1"/>
    <col min="2067" max="2067" width="0" hidden="1" customWidth="1"/>
    <col min="2068" max="2068" width="7.5" customWidth="1"/>
    <col min="2069" max="2069" width="10.625" customWidth="1"/>
    <col min="2070" max="2070" width="0" hidden="1" customWidth="1"/>
    <col min="2071" max="2071" width="52.75" customWidth="1"/>
    <col min="2072" max="2072" width="13.625" customWidth="1"/>
    <col min="2073" max="2083" width="0" hidden="1" customWidth="1"/>
    <col min="2084" max="2084" width="52.75" customWidth="1"/>
    <col min="2085" max="2085" width="13.625" customWidth="1"/>
    <col min="2086" max="2086" width="0" hidden="1" customWidth="1"/>
    <col min="2087" max="2087" width="7.5" customWidth="1"/>
    <col min="2088" max="2088" width="10.625" customWidth="1"/>
    <col min="2089" max="2089" width="0" hidden="1" customWidth="1"/>
    <col min="2090" max="2090" width="52.75" customWidth="1"/>
    <col min="2091" max="2091" width="13.625" customWidth="1"/>
    <col min="2092" max="2102" width="0" hidden="1" customWidth="1"/>
    <col min="2103" max="2103" width="52.75" customWidth="1"/>
    <col min="2104" max="2104" width="13.625" customWidth="1"/>
    <col min="2105" max="2105" width="0" hidden="1" customWidth="1"/>
    <col min="2106" max="2106" width="7.5" customWidth="1"/>
    <col min="2107" max="2107" width="10.625" customWidth="1"/>
    <col min="2108" max="2108" width="0" hidden="1" customWidth="1"/>
    <col min="2109" max="2109" width="52.75" customWidth="1"/>
    <col min="2110" max="2110" width="13.625" customWidth="1"/>
    <col min="2111" max="2121" width="0" hidden="1" customWidth="1"/>
    <col min="2122" max="2122" width="52.75" customWidth="1"/>
    <col min="2123" max="2123" width="13.625" customWidth="1"/>
    <col min="2124" max="2124" width="0" hidden="1" customWidth="1"/>
    <col min="2125" max="2125" width="7.5" customWidth="1"/>
    <col min="2126" max="2126" width="10.625" customWidth="1"/>
    <col min="2127" max="2127" width="0" hidden="1" customWidth="1"/>
    <col min="2128" max="2128" width="52.75" customWidth="1"/>
    <col min="2129" max="2129" width="13.625" customWidth="1"/>
    <col min="2130" max="2140" width="0" hidden="1" customWidth="1"/>
    <col min="2141" max="2141" width="52.75" customWidth="1"/>
    <col min="2142" max="2142" width="13.625" customWidth="1"/>
    <col min="2143" max="2163" width="0" hidden="1" customWidth="1"/>
    <col min="2305" max="2305" width="6.875" customWidth="1"/>
    <col min="2306" max="2306" width="10.625" customWidth="1"/>
    <col min="2307" max="2307" width="0" hidden="1" customWidth="1"/>
    <col min="2308" max="2308" width="52.75" customWidth="1"/>
    <col min="2309" max="2309" width="13.625" customWidth="1"/>
    <col min="2310" max="2320" width="0" hidden="1" customWidth="1"/>
    <col min="2321" max="2321" width="52.75" customWidth="1"/>
    <col min="2322" max="2322" width="13.625" customWidth="1"/>
    <col min="2323" max="2323" width="0" hidden="1" customWidth="1"/>
    <col min="2324" max="2324" width="7.5" customWidth="1"/>
    <col min="2325" max="2325" width="10.625" customWidth="1"/>
    <col min="2326" max="2326" width="0" hidden="1" customWidth="1"/>
    <col min="2327" max="2327" width="52.75" customWidth="1"/>
    <col min="2328" max="2328" width="13.625" customWidth="1"/>
    <col min="2329" max="2339" width="0" hidden="1" customWidth="1"/>
    <col min="2340" max="2340" width="52.75" customWidth="1"/>
    <col min="2341" max="2341" width="13.625" customWidth="1"/>
    <col min="2342" max="2342" width="0" hidden="1" customWidth="1"/>
    <col min="2343" max="2343" width="7.5" customWidth="1"/>
    <col min="2344" max="2344" width="10.625" customWidth="1"/>
    <col min="2345" max="2345" width="0" hidden="1" customWidth="1"/>
    <col min="2346" max="2346" width="52.75" customWidth="1"/>
    <col min="2347" max="2347" width="13.625" customWidth="1"/>
    <col min="2348" max="2358" width="0" hidden="1" customWidth="1"/>
    <col min="2359" max="2359" width="52.75" customWidth="1"/>
    <col min="2360" max="2360" width="13.625" customWidth="1"/>
    <col min="2361" max="2361" width="0" hidden="1" customWidth="1"/>
    <col min="2362" max="2362" width="7.5" customWidth="1"/>
    <col min="2363" max="2363" width="10.625" customWidth="1"/>
    <col min="2364" max="2364" width="0" hidden="1" customWidth="1"/>
    <col min="2365" max="2365" width="52.75" customWidth="1"/>
    <col min="2366" max="2366" width="13.625" customWidth="1"/>
    <col min="2367" max="2377" width="0" hidden="1" customWidth="1"/>
    <col min="2378" max="2378" width="52.75" customWidth="1"/>
    <col min="2379" max="2379" width="13.625" customWidth="1"/>
    <col min="2380" max="2380" width="0" hidden="1" customWidth="1"/>
    <col min="2381" max="2381" width="7.5" customWidth="1"/>
    <col min="2382" max="2382" width="10.625" customWidth="1"/>
    <col min="2383" max="2383" width="0" hidden="1" customWidth="1"/>
    <col min="2384" max="2384" width="52.75" customWidth="1"/>
    <col min="2385" max="2385" width="13.625" customWidth="1"/>
    <col min="2386" max="2396" width="0" hidden="1" customWidth="1"/>
    <col min="2397" max="2397" width="52.75" customWidth="1"/>
    <col min="2398" max="2398" width="13.625" customWidth="1"/>
    <col min="2399" max="2419" width="0" hidden="1" customWidth="1"/>
    <col min="2561" max="2561" width="6.875" customWidth="1"/>
    <col min="2562" max="2562" width="10.625" customWidth="1"/>
    <col min="2563" max="2563" width="0" hidden="1" customWidth="1"/>
    <col min="2564" max="2564" width="52.75" customWidth="1"/>
    <col min="2565" max="2565" width="13.625" customWidth="1"/>
    <col min="2566" max="2576" width="0" hidden="1" customWidth="1"/>
    <col min="2577" max="2577" width="52.75" customWidth="1"/>
    <col min="2578" max="2578" width="13.625" customWidth="1"/>
    <col min="2579" max="2579" width="0" hidden="1" customWidth="1"/>
    <col min="2580" max="2580" width="7.5" customWidth="1"/>
    <col min="2581" max="2581" width="10.625" customWidth="1"/>
    <col min="2582" max="2582" width="0" hidden="1" customWidth="1"/>
    <col min="2583" max="2583" width="52.75" customWidth="1"/>
    <col min="2584" max="2584" width="13.625" customWidth="1"/>
    <col min="2585" max="2595" width="0" hidden="1" customWidth="1"/>
    <col min="2596" max="2596" width="52.75" customWidth="1"/>
    <col min="2597" max="2597" width="13.625" customWidth="1"/>
    <col min="2598" max="2598" width="0" hidden="1" customWidth="1"/>
    <col min="2599" max="2599" width="7.5" customWidth="1"/>
    <col min="2600" max="2600" width="10.625" customWidth="1"/>
    <col min="2601" max="2601" width="0" hidden="1" customWidth="1"/>
    <col min="2602" max="2602" width="52.75" customWidth="1"/>
    <col min="2603" max="2603" width="13.625" customWidth="1"/>
    <col min="2604" max="2614" width="0" hidden="1" customWidth="1"/>
    <col min="2615" max="2615" width="52.75" customWidth="1"/>
    <col min="2616" max="2616" width="13.625" customWidth="1"/>
    <col min="2617" max="2617" width="0" hidden="1" customWidth="1"/>
    <col min="2618" max="2618" width="7.5" customWidth="1"/>
    <col min="2619" max="2619" width="10.625" customWidth="1"/>
    <col min="2620" max="2620" width="0" hidden="1" customWidth="1"/>
    <col min="2621" max="2621" width="52.75" customWidth="1"/>
    <col min="2622" max="2622" width="13.625" customWidth="1"/>
    <col min="2623" max="2633" width="0" hidden="1" customWidth="1"/>
    <col min="2634" max="2634" width="52.75" customWidth="1"/>
    <col min="2635" max="2635" width="13.625" customWidth="1"/>
    <col min="2636" max="2636" width="0" hidden="1" customWidth="1"/>
    <col min="2637" max="2637" width="7.5" customWidth="1"/>
    <col min="2638" max="2638" width="10.625" customWidth="1"/>
    <col min="2639" max="2639" width="0" hidden="1" customWidth="1"/>
    <col min="2640" max="2640" width="52.75" customWidth="1"/>
    <col min="2641" max="2641" width="13.625" customWidth="1"/>
    <col min="2642" max="2652" width="0" hidden="1" customWidth="1"/>
    <col min="2653" max="2653" width="52.75" customWidth="1"/>
    <col min="2654" max="2654" width="13.625" customWidth="1"/>
    <col min="2655" max="2675" width="0" hidden="1" customWidth="1"/>
    <col min="2817" max="2817" width="6.875" customWidth="1"/>
    <col min="2818" max="2818" width="10.625" customWidth="1"/>
    <col min="2819" max="2819" width="0" hidden="1" customWidth="1"/>
    <col min="2820" max="2820" width="52.75" customWidth="1"/>
    <col min="2821" max="2821" width="13.625" customWidth="1"/>
    <col min="2822" max="2832" width="0" hidden="1" customWidth="1"/>
    <col min="2833" max="2833" width="52.75" customWidth="1"/>
    <col min="2834" max="2834" width="13.625" customWidth="1"/>
    <col min="2835" max="2835" width="0" hidden="1" customWidth="1"/>
    <col min="2836" max="2836" width="7.5" customWidth="1"/>
    <col min="2837" max="2837" width="10.625" customWidth="1"/>
    <col min="2838" max="2838" width="0" hidden="1" customWidth="1"/>
    <col min="2839" max="2839" width="52.75" customWidth="1"/>
    <col min="2840" max="2840" width="13.625" customWidth="1"/>
    <col min="2841" max="2851" width="0" hidden="1" customWidth="1"/>
    <col min="2852" max="2852" width="52.75" customWidth="1"/>
    <col min="2853" max="2853" width="13.625" customWidth="1"/>
    <col min="2854" max="2854" width="0" hidden="1" customWidth="1"/>
    <col min="2855" max="2855" width="7.5" customWidth="1"/>
    <col min="2856" max="2856" width="10.625" customWidth="1"/>
    <col min="2857" max="2857" width="0" hidden="1" customWidth="1"/>
    <col min="2858" max="2858" width="52.75" customWidth="1"/>
    <col min="2859" max="2859" width="13.625" customWidth="1"/>
    <col min="2860" max="2870" width="0" hidden="1" customWidth="1"/>
    <col min="2871" max="2871" width="52.75" customWidth="1"/>
    <col min="2872" max="2872" width="13.625" customWidth="1"/>
    <col min="2873" max="2873" width="0" hidden="1" customWidth="1"/>
    <col min="2874" max="2874" width="7.5" customWidth="1"/>
    <col min="2875" max="2875" width="10.625" customWidth="1"/>
    <col min="2876" max="2876" width="0" hidden="1" customWidth="1"/>
    <col min="2877" max="2877" width="52.75" customWidth="1"/>
    <col min="2878" max="2878" width="13.625" customWidth="1"/>
    <col min="2879" max="2889" width="0" hidden="1" customWidth="1"/>
    <col min="2890" max="2890" width="52.75" customWidth="1"/>
    <col min="2891" max="2891" width="13.625" customWidth="1"/>
    <col min="2892" max="2892" width="0" hidden="1" customWidth="1"/>
    <col min="2893" max="2893" width="7.5" customWidth="1"/>
    <col min="2894" max="2894" width="10.625" customWidth="1"/>
    <col min="2895" max="2895" width="0" hidden="1" customWidth="1"/>
    <col min="2896" max="2896" width="52.75" customWidth="1"/>
    <col min="2897" max="2897" width="13.625" customWidth="1"/>
    <col min="2898" max="2908" width="0" hidden="1" customWidth="1"/>
    <col min="2909" max="2909" width="52.75" customWidth="1"/>
    <col min="2910" max="2910" width="13.625" customWidth="1"/>
    <col min="2911" max="2931" width="0" hidden="1" customWidth="1"/>
    <col min="3073" max="3073" width="6.875" customWidth="1"/>
    <col min="3074" max="3074" width="10.625" customWidth="1"/>
    <col min="3075" max="3075" width="0" hidden="1" customWidth="1"/>
    <col min="3076" max="3076" width="52.75" customWidth="1"/>
    <col min="3077" max="3077" width="13.625" customWidth="1"/>
    <col min="3078" max="3088" width="0" hidden="1" customWidth="1"/>
    <col min="3089" max="3089" width="52.75" customWidth="1"/>
    <col min="3090" max="3090" width="13.625" customWidth="1"/>
    <col min="3091" max="3091" width="0" hidden="1" customWidth="1"/>
    <col min="3092" max="3092" width="7.5" customWidth="1"/>
    <col min="3093" max="3093" width="10.625" customWidth="1"/>
    <col min="3094" max="3094" width="0" hidden="1" customWidth="1"/>
    <col min="3095" max="3095" width="52.75" customWidth="1"/>
    <col min="3096" max="3096" width="13.625" customWidth="1"/>
    <col min="3097" max="3107" width="0" hidden="1" customWidth="1"/>
    <col min="3108" max="3108" width="52.75" customWidth="1"/>
    <col min="3109" max="3109" width="13.625" customWidth="1"/>
    <col min="3110" max="3110" width="0" hidden="1" customWidth="1"/>
    <col min="3111" max="3111" width="7.5" customWidth="1"/>
    <col min="3112" max="3112" width="10.625" customWidth="1"/>
    <col min="3113" max="3113" width="0" hidden="1" customWidth="1"/>
    <col min="3114" max="3114" width="52.75" customWidth="1"/>
    <col min="3115" max="3115" width="13.625" customWidth="1"/>
    <col min="3116" max="3126" width="0" hidden="1" customWidth="1"/>
    <col min="3127" max="3127" width="52.75" customWidth="1"/>
    <col min="3128" max="3128" width="13.625" customWidth="1"/>
    <col min="3129" max="3129" width="0" hidden="1" customWidth="1"/>
    <col min="3130" max="3130" width="7.5" customWidth="1"/>
    <col min="3131" max="3131" width="10.625" customWidth="1"/>
    <col min="3132" max="3132" width="0" hidden="1" customWidth="1"/>
    <col min="3133" max="3133" width="52.75" customWidth="1"/>
    <col min="3134" max="3134" width="13.625" customWidth="1"/>
    <col min="3135" max="3145" width="0" hidden="1" customWidth="1"/>
    <col min="3146" max="3146" width="52.75" customWidth="1"/>
    <col min="3147" max="3147" width="13.625" customWidth="1"/>
    <col min="3148" max="3148" width="0" hidden="1" customWidth="1"/>
    <col min="3149" max="3149" width="7.5" customWidth="1"/>
    <col min="3150" max="3150" width="10.625" customWidth="1"/>
    <col min="3151" max="3151" width="0" hidden="1" customWidth="1"/>
    <col min="3152" max="3152" width="52.75" customWidth="1"/>
    <col min="3153" max="3153" width="13.625" customWidth="1"/>
    <col min="3154" max="3164" width="0" hidden="1" customWidth="1"/>
    <col min="3165" max="3165" width="52.75" customWidth="1"/>
    <col min="3166" max="3166" width="13.625" customWidth="1"/>
    <col min="3167" max="3187" width="0" hidden="1" customWidth="1"/>
    <col min="3329" max="3329" width="6.875" customWidth="1"/>
    <col min="3330" max="3330" width="10.625" customWidth="1"/>
    <col min="3331" max="3331" width="0" hidden="1" customWidth="1"/>
    <col min="3332" max="3332" width="52.75" customWidth="1"/>
    <col min="3333" max="3333" width="13.625" customWidth="1"/>
    <col min="3334" max="3344" width="0" hidden="1" customWidth="1"/>
    <col min="3345" max="3345" width="52.75" customWidth="1"/>
    <col min="3346" max="3346" width="13.625" customWidth="1"/>
    <col min="3347" max="3347" width="0" hidden="1" customWidth="1"/>
    <col min="3348" max="3348" width="7.5" customWidth="1"/>
    <col min="3349" max="3349" width="10.625" customWidth="1"/>
    <col min="3350" max="3350" width="0" hidden="1" customWidth="1"/>
    <col min="3351" max="3351" width="52.75" customWidth="1"/>
    <col min="3352" max="3352" width="13.625" customWidth="1"/>
    <col min="3353" max="3363" width="0" hidden="1" customWidth="1"/>
    <col min="3364" max="3364" width="52.75" customWidth="1"/>
    <col min="3365" max="3365" width="13.625" customWidth="1"/>
    <col min="3366" max="3366" width="0" hidden="1" customWidth="1"/>
    <col min="3367" max="3367" width="7.5" customWidth="1"/>
    <col min="3368" max="3368" width="10.625" customWidth="1"/>
    <col min="3369" max="3369" width="0" hidden="1" customWidth="1"/>
    <col min="3370" max="3370" width="52.75" customWidth="1"/>
    <col min="3371" max="3371" width="13.625" customWidth="1"/>
    <col min="3372" max="3382" width="0" hidden="1" customWidth="1"/>
    <col min="3383" max="3383" width="52.75" customWidth="1"/>
    <col min="3384" max="3384" width="13.625" customWidth="1"/>
    <col min="3385" max="3385" width="0" hidden="1" customWidth="1"/>
    <col min="3386" max="3386" width="7.5" customWidth="1"/>
    <col min="3387" max="3387" width="10.625" customWidth="1"/>
    <col min="3388" max="3388" width="0" hidden="1" customWidth="1"/>
    <col min="3389" max="3389" width="52.75" customWidth="1"/>
    <col min="3390" max="3390" width="13.625" customWidth="1"/>
    <col min="3391" max="3401" width="0" hidden="1" customWidth="1"/>
    <col min="3402" max="3402" width="52.75" customWidth="1"/>
    <col min="3403" max="3403" width="13.625" customWidth="1"/>
    <col min="3404" max="3404" width="0" hidden="1" customWidth="1"/>
    <col min="3405" max="3405" width="7.5" customWidth="1"/>
    <col min="3406" max="3406" width="10.625" customWidth="1"/>
    <col min="3407" max="3407" width="0" hidden="1" customWidth="1"/>
    <col min="3408" max="3408" width="52.75" customWidth="1"/>
    <col min="3409" max="3409" width="13.625" customWidth="1"/>
    <col min="3410" max="3420" width="0" hidden="1" customWidth="1"/>
    <col min="3421" max="3421" width="52.75" customWidth="1"/>
    <col min="3422" max="3422" width="13.625" customWidth="1"/>
    <col min="3423" max="3443" width="0" hidden="1" customWidth="1"/>
    <col min="3585" max="3585" width="6.875" customWidth="1"/>
    <col min="3586" max="3586" width="10.625" customWidth="1"/>
    <col min="3587" max="3587" width="0" hidden="1" customWidth="1"/>
    <col min="3588" max="3588" width="52.75" customWidth="1"/>
    <col min="3589" max="3589" width="13.625" customWidth="1"/>
    <col min="3590" max="3600" width="0" hidden="1" customWidth="1"/>
    <col min="3601" max="3601" width="52.75" customWidth="1"/>
    <col min="3602" max="3602" width="13.625" customWidth="1"/>
    <col min="3603" max="3603" width="0" hidden="1" customWidth="1"/>
    <col min="3604" max="3604" width="7.5" customWidth="1"/>
    <col min="3605" max="3605" width="10.625" customWidth="1"/>
    <col min="3606" max="3606" width="0" hidden="1" customWidth="1"/>
    <col min="3607" max="3607" width="52.75" customWidth="1"/>
    <col min="3608" max="3608" width="13.625" customWidth="1"/>
    <col min="3609" max="3619" width="0" hidden="1" customWidth="1"/>
    <col min="3620" max="3620" width="52.75" customWidth="1"/>
    <col min="3621" max="3621" width="13.625" customWidth="1"/>
    <col min="3622" max="3622" width="0" hidden="1" customWidth="1"/>
    <col min="3623" max="3623" width="7.5" customWidth="1"/>
    <col min="3624" max="3624" width="10.625" customWidth="1"/>
    <col min="3625" max="3625" width="0" hidden="1" customWidth="1"/>
    <col min="3626" max="3626" width="52.75" customWidth="1"/>
    <col min="3627" max="3627" width="13.625" customWidth="1"/>
    <col min="3628" max="3638" width="0" hidden="1" customWidth="1"/>
    <col min="3639" max="3639" width="52.75" customWidth="1"/>
    <col min="3640" max="3640" width="13.625" customWidth="1"/>
    <col min="3641" max="3641" width="0" hidden="1" customWidth="1"/>
    <col min="3642" max="3642" width="7.5" customWidth="1"/>
    <col min="3643" max="3643" width="10.625" customWidth="1"/>
    <col min="3644" max="3644" width="0" hidden="1" customWidth="1"/>
    <col min="3645" max="3645" width="52.75" customWidth="1"/>
    <col min="3646" max="3646" width="13.625" customWidth="1"/>
    <col min="3647" max="3657" width="0" hidden="1" customWidth="1"/>
    <col min="3658" max="3658" width="52.75" customWidth="1"/>
    <col min="3659" max="3659" width="13.625" customWidth="1"/>
    <col min="3660" max="3660" width="0" hidden="1" customWidth="1"/>
    <col min="3661" max="3661" width="7.5" customWidth="1"/>
    <col min="3662" max="3662" width="10.625" customWidth="1"/>
    <col min="3663" max="3663" width="0" hidden="1" customWidth="1"/>
    <col min="3664" max="3664" width="52.75" customWidth="1"/>
    <col min="3665" max="3665" width="13.625" customWidth="1"/>
    <col min="3666" max="3676" width="0" hidden="1" customWidth="1"/>
    <col min="3677" max="3677" width="52.75" customWidth="1"/>
    <col min="3678" max="3678" width="13.625" customWidth="1"/>
    <col min="3679" max="3699" width="0" hidden="1" customWidth="1"/>
    <col min="3841" max="3841" width="6.875" customWidth="1"/>
    <col min="3842" max="3842" width="10.625" customWidth="1"/>
    <col min="3843" max="3843" width="0" hidden="1" customWidth="1"/>
    <col min="3844" max="3844" width="52.75" customWidth="1"/>
    <col min="3845" max="3845" width="13.625" customWidth="1"/>
    <col min="3846" max="3856" width="0" hidden="1" customWidth="1"/>
    <col min="3857" max="3857" width="52.75" customWidth="1"/>
    <col min="3858" max="3858" width="13.625" customWidth="1"/>
    <col min="3859" max="3859" width="0" hidden="1" customWidth="1"/>
    <col min="3860" max="3860" width="7.5" customWidth="1"/>
    <col min="3861" max="3861" width="10.625" customWidth="1"/>
    <col min="3862" max="3862" width="0" hidden="1" customWidth="1"/>
    <col min="3863" max="3863" width="52.75" customWidth="1"/>
    <col min="3864" max="3864" width="13.625" customWidth="1"/>
    <col min="3865" max="3875" width="0" hidden="1" customWidth="1"/>
    <col min="3876" max="3876" width="52.75" customWidth="1"/>
    <col min="3877" max="3877" width="13.625" customWidth="1"/>
    <col min="3878" max="3878" width="0" hidden="1" customWidth="1"/>
    <col min="3879" max="3879" width="7.5" customWidth="1"/>
    <col min="3880" max="3880" width="10.625" customWidth="1"/>
    <col min="3881" max="3881" width="0" hidden="1" customWidth="1"/>
    <col min="3882" max="3882" width="52.75" customWidth="1"/>
    <col min="3883" max="3883" width="13.625" customWidth="1"/>
    <col min="3884" max="3894" width="0" hidden="1" customWidth="1"/>
    <col min="3895" max="3895" width="52.75" customWidth="1"/>
    <col min="3896" max="3896" width="13.625" customWidth="1"/>
    <col min="3897" max="3897" width="0" hidden="1" customWidth="1"/>
    <col min="3898" max="3898" width="7.5" customWidth="1"/>
    <col min="3899" max="3899" width="10.625" customWidth="1"/>
    <col min="3900" max="3900" width="0" hidden="1" customWidth="1"/>
    <col min="3901" max="3901" width="52.75" customWidth="1"/>
    <col min="3902" max="3902" width="13.625" customWidth="1"/>
    <col min="3903" max="3913" width="0" hidden="1" customWidth="1"/>
    <col min="3914" max="3914" width="52.75" customWidth="1"/>
    <col min="3915" max="3915" width="13.625" customWidth="1"/>
    <col min="3916" max="3916" width="0" hidden="1" customWidth="1"/>
    <col min="3917" max="3917" width="7.5" customWidth="1"/>
    <col min="3918" max="3918" width="10.625" customWidth="1"/>
    <col min="3919" max="3919" width="0" hidden="1" customWidth="1"/>
    <col min="3920" max="3920" width="52.75" customWidth="1"/>
    <col min="3921" max="3921" width="13.625" customWidth="1"/>
    <col min="3922" max="3932" width="0" hidden="1" customWidth="1"/>
    <col min="3933" max="3933" width="52.75" customWidth="1"/>
    <col min="3934" max="3934" width="13.625" customWidth="1"/>
    <col min="3935" max="3955" width="0" hidden="1" customWidth="1"/>
    <col min="4097" max="4097" width="6.875" customWidth="1"/>
    <col min="4098" max="4098" width="10.625" customWidth="1"/>
    <col min="4099" max="4099" width="0" hidden="1" customWidth="1"/>
    <col min="4100" max="4100" width="52.75" customWidth="1"/>
    <col min="4101" max="4101" width="13.625" customWidth="1"/>
    <col min="4102" max="4112" width="0" hidden="1" customWidth="1"/>
    <col min="4113" max="4113" width="52.75" customWidth="1"/>
    <col min="4114" max="4114" width="13.625" customWidth="1"/>
    <col min="4115" max="4115" width="0" hidden="1" customWidth="1"/>
    <col min="4116" max="4116" width="7.5" customWidth="1"/>
    <col min="4117" max="4117" width="10.625" customWidth="1"/>
    <col min="4118" max="4118" width="0" hidden="1" customWidth="1"/>
    <col min="4119" max="4119" width="52.75" customWidth="1"/>
    <col min="4120" max="4120" width="13.625" customWidth="1"/>
    <col min="4121" max="4131" width="0" hidden="1" customWidth="1"/>
    <col min="4132" max="4132" width="52.75" customWidth="1"/>
    <col min="4133" max="4133" width="13.625" customWidth="1"/>
    <col min="4134" max="4134" width="0" hidden="1" customWidth="1"/>
    <col min="4135" max="4135" width="7.5" customWidth="1"/>
    <col min="4136" max="4136" width="10.625" customWidth="1"/>
    <col min="4137" max="4137" width="0" hidden="1" customWidth="1"/>
    <col min="4138" max="4138" width="52.75" customWidth="1"/>
    <col min="4139" max="4139" width="13.625" customWidth="1"/>
    <col min="4140" max="4150" width="0" hidden="1" customWidth="1"/>
    <col min="4151" max="4151" width="52.75" customWidth="1"/>
    <col min="4152" max="4152" width="13.625" customWidth="1"/>
    <col min="4153" max="4153" width="0" hidden="1" customWidth="1"/>
    <col min="4154" max="4154" width="7.5" customWidth="1"/>
    <col min="4155" max="4155" width="10.625" customWidth="1"/>
    <col min="4156" max="4156" width="0" hidden="1" customWidth="1"/>
    <col min="4157" max="4157" width="52.75" customWidth="1"/>
    <col min="4158" max="4158" width="13.625" customWidth="1"/>
    <col min="4159" max="4169" width="0" hidden="1" customWidth="1"/>
    <col min="4170" max="4170" width="52.75" customWidth="1"/>
    <col min="4171" max="4171" width="13.625" customWidth="1"/>
    <col min="4172" max="4172" width="0" hidden="1" customWidth="1"/>
    <col min="4173" max="4173" width="7.5" customWidth="1"/>
    <col min="4174" max="4174" width="10.625" customWidth="1"/>
    <col min="4175" max="4175" width="0" hidden="1" customWidth="1"/>
    <col min="4176" max="4176" width="52.75" customWidth="1"/>
    <col min="4177" max="4177" width="13.625" customWidth="1"/>
    <col min="4178" max="4188" width="0" hidden="1" customWidth="1"/>
    <col min="4189" max="4189" width="52.75" customWidth="1"/>
    <col min="4190" max="4190" width="13.625" customWidth="1"/>
    <col min="4191" max="4211" width="0" hidden="1" customWidth="1"/>
    <col min="4353" max="4353" width="6.875" customWidth="1"/>
    <col min="4354" max="4354" width="10.625" customWidth="1"/>
    <col min="4355" max="4355" width="0" hidden="1" customWidth="1"/>
    <col min="4356" max="4356" width="52.75" customWidth="1"/>
    <col min="4357" max="4357" width="13.625" customWidth="1"/>
    <col min="4358" max="4368" width="0" hidden="1" customWidth="1"/>
    <col min="4369" max="4369" width="52.75" customWidth="1"/>
    <col min="4370" max="4370" width="13.625" customWidth="1"/>
    <col min="4371" max="4371" width="0" hidden="1" customWidth="1"/>
    <col min="4372" max="4372" width="7.5" customWidth="1"/>
    <col min="4373" max="4373" width="10.625" customWidth="1"/>
    <col min="4374" max="4374" width="0" hidden="1" customWidth="1"/>
    <col min="4375" max="4375" width="52.75" customWidth="1"/>
    <col min="4376" max="4376" width="13.625" customWidth="1"/>
    <col min="4377" max="4387" width="0" hidden="1" customWidth="1"/>
    <col min="4388" max="4388" width="52.75" customWidth="1"/>
    <col min="4389" max="4389" width="13.625" customWidth="1"/>
    <col min="4390" max="4390" width="0" hidden="1" customWidth="1"/>
    <col min="4391" max="4391" width="7.5" customWidth="1"/>
    <col min="4392" max="4392" width="10.625" customWidth="1"/>
    <col min="4393" max="4393" width="0" hidden="1" customWidth="1"/>
    <col min="4394" max="4394" width="52.75" customWidth="1"/>
    <col min="4395" max="4395" width="13.625" customWidth="1"/>
    <col min="4396" max="4406" width="0" hidden="1" customWidth="1"/>
    <col min="4407" max="4407" width="52.75" customWidth="1"/>
    <col min="4408" max="4408" width="13.625" customWidth="1"/>
    <col min="4409" max="4409" width="0" hidden="1" customWidth="1"/>
    <col min="4410" max="4410" width="7.5" customWidth="1"/>
    <col min="4411" max="4411" width="10.625" customWidth="1"/>
    <col min="4412" max="4412" width="0" hidden="1" customWidth="1"/>
    <col min="4413" max="4413" width="52.75" customWidth="1"/>
    <col min="4414" max="4414" width="13.625" customWidth="1"/>
    <col min="4415" max="4425" width="0" hidden="1" customWidth="1"/>
    <col min="4426" max="4426" width="52.75" customWidth="1"/>
    <col min="4427" max="4427" width="13.625" customWidth="1"/>
    <col min="4428" max="4428" width="0" hidden="1" customWidth="1"/>
    <col min="4429" max="4429" width="7.5" customWidth="1"/>
    <col min="4430" max="4430" width="10.625" customWidth="1"/>
    <col min="4431" max="4431" width="0" hidden="1" customWidth="1"/>
    <col min="4432" max="4432" width="52.75" customWidth="1"/>
    <col min="4433" max="4433" width="13.625" customWidth="1"/>
    <col min="4434" max="4444" width="0" hidden="1" customWidth="1"/>
    <col min="4445" max="4445" width="52.75" customWidth="1"/>
    <col min="4446" max="4446" width="13.625" customWidth="1"/>
    <col min="4447" max="4467" width="0" hidden="1" customWidth="1"/>
    <col min="4609" max="4609" width="6.875" customWidth="1"/>
    <col min="4610" max="4610" width="10.625" customWidth="1"/>
    <col min="4611" max="4611" width="0" hidden="1" customWidth="1"/>
    <col min="4612" max="4612" width="52.75" customWidth="1"/>
    <col min="4613" max="4613" width="13.625" customWidth="1"/>
    <col min="4614" max="4624" width="0" hidden="1" customWidth="1"/>
    <col min="4625" max="4625" width="52.75" customWidth="1"/>
    <col min="4626" max="4626" width="13.625" customWidth="1"/>
    <col min="4627" max="4627" width="0" hidden="1" customWidth="1"/>
    <col min="4628" max="4628" width="7.5" customWidth="1"/>
    <col min="4629" max="4629" width="10.625" customWidth="1"/>
    <col min="4630" max="4630" width="0" hidden="1" customWidth="1"/>
    <col min="4631" max="4631" width="52.75" customWidth="1"/>
    <col min="4632" max="4632" width="13.625" customWidth="1"/>
    <col min="4633" max="4643" width="0" hidden="1" customWidth="1"/>
    <col min="4644" max="4644" width="52.75" customWidth="1"/>
    <col min="4645" max="4645" width="13.625" customWidth="1"/>
    <col min="4646" max="4646" width="0" hidden="1" customWidth="1"/>
    <col min="4647" max="4647" width="7.5" customWidth="1"/>
    <col min="4648" max="4648" width="10.625" customWidth="1"/>
    <col min="4649" max="4649" width="0" hidden="1" customWidth="1"/>
    <col min="4650" max="4650" width="52.75" customWidth="1"/>
    <col min="4651" max="4651" width="13.625" customWidth="1"/>
    <col min="4652" max="4662" width="0" hidden="1" customWidth="1"/>
    <col min="4663" max="4663" width="52.75" customWidth="1"/>
    <col min="4664" max="4664" width="13.625" customWidth="1"/>
    <col min="4665" max="4665" width="0" hidden="1" customWidth="1"/>
    <col min="4666" max="4666" width="7.5" customWidth="1"/>
    <col min="4667" max="4667" width="10.625" customWidth="1"/>
    <col min="4668" max="4668" width="0" hidden="1" customWidth="1"/>
    <col min="4669" max="4669" width="52.75" customWidth="1"/>
    <col min="4670" max="4670" width="13.625" customWidth="1"/>
    <col min="4671" max="4681" width="0" hidden="1" customWidth="1"/>
    <col min="4682" max="4682" width="52.75" customWidth="1"/>
    <col min="4683" max="4683" width="13.625" customWidth="1"/>
    <col min="4684" max="4684" width="0" hidden="1" customWidth="1"/>
    <col min="4685" max="4685" width="7.5" customWidth="1"/>
    <col min="4686" max="4686" width="10.625" customWidth="1"/>
    <col min="4687" max="4687" width="0" hidden="1" customWidth="1"/>
    <col min="4688" max="4688" width="52.75" customWidth="1"/>
    <col min="4689" max="4689" width="13.625" customWidth="1"/>
    <col min="4690" max="4700" width="0" hidden="1" customWidth="1"/>
    <col min="4701" max="4701" width="52.75" customWidth="1"/>
    <col min="4702" max="4702" width="13.625" customWidth="1"/>
    <col min="4703" max="4723" width="0" hidden="1" customWidth="1"/>
    <col min="4865" max="4865" width="6.875" customWidth="1"/>
    <col min="4866" max="4866" width="10.625" customWidth="1"/>
    <col min="4867" max="4867" width="0" hidden="1" customWidth="1"/>
    <col min="4868" max="4868" width="52.75" customWidth="1"/>
    <col min="4869" max="4869" width="13.625" customWidth="1"/>
    <col min="4870" max="4880" width="0" hidden="1" customWidth="1"/>
    <col min="4881" max="4881" width="52.75" customWidth="1"/>
    <col min="4882" max="4882" width="13.625" customWidth="1"/>
    <col min="4883" max="4883" width="0" hidden="1" customWidth="1"/>
    <col min="4884" max="4884" width="7.5" customWidth="1"/>
    <col min="4885" max="4885" width="10.625" customWidth="1"/>
    <col min="4886" max="4886" width="0" hidden="1" customWidth="1"/>
    <col min="4887" max="4887" width="52.75" customWidth="1"/>
    <col min="4888" max="4888" width="13.625" customWidth="1"/>
    <col min="4889" max="4899" width="0" hidden="1" customWidth="1"/>
    <col min="4900" max="4900" width="52.75" customWidth="1"/>
    <col min="4901" max="4901" width="13.625" customWidth="1"/>
    <col min="4902" max="4902" width="0" hidden="1" customWidth="1"/>
    <col min="4903" max="4903" width="7.5" customWidth="1"/>
    <col min="4904" max="4904" width="10.625" customWidth="1"/>
    <col min="4905" max="4905" width="0" hidden="1" customWidth="1"/>
    <col min="4906" max="4906" width="52.75" customWidth="1"/>
    <col min="4907" max="4907" width="13.625" customWidth="1"/>
    <col min="4908" max="4918" width="0" hidden="1" customWidth="1"/>
    <col min="4919" max="4919" width="52.75" customWidth="1"/>
    <col min="4920" max="4920" width="13.625" customWidth="1"/>
    <col min="4921" max="4921" width="0" hidden="1" customWidth="1"/>
    <col min="4922" max="4922" width="7.5" customWidth="1"/>
    <col min="4923" max="4923" width="10.625" customWidth="1"/>
    <col min="4924" max="4924" width="0" hidden="1" customWidth="1"/>
    <col min="4925" max="4925" width="52.75" customWidth="1"/>
    <col min="4926" max="4926" width="13.625" customWidth="1"/>
    <col min="4927" max="4937" width="0" hidden="1" customWidth="1"/>
    <col min="4938" max="4938" width="52.75" customWidth="1"/>
    <col min="4939" max="4939" width="13.625" customWidth="1"/>
    <col min="4940" max="4940" width="0" hidden="1" customWidth="1"/>
    <col min="4941" max="4941" width="7.5" customWidth="1"/>
    <col min="4942" max="4942" width="10.625" customWidth="1"/>
    <col min="4943" max="4943" width="0" hidden="1" customWidth="1"/>
    <col min="4944" max="4944" width="52.75" customWidth="1"/>
    <col min="4945" max="4945" width="13.625" customWidth="1"/>
    <col min="4946" max="4956" width="0" hidden="1" customWidth="1"/>
    <col min="4957" max="4957" width="52.75" customWidth="1"/>
    <col min="4958" max="4958" width="13.625" customWidth="1"/>
    <col min="4959" max="4979" width="0" hidden="1" customWidth="1"/>
    <col min="5121" max="5121" width="6.875" customWidth="1"/>
    <col min="5122" max="5122" width="10.625" customWidth="1"/>
    <col min="5123" max="5123" width="0" hidden="1" customWidth="1"/>
    <col min="5124" max="5124" width="52.75" customWidth="1"/>
    <col min="5125" max="5125" width="13.625" customWidth="1"/>
    <col min="5126" max="5136" width="0" hidden="1" customWidth="1"/>
    <col min="5137" max="5137" width="52.75" customWidth="1"/>
    <col min="5138" max="5138" width="13.625" customWidth="1"/>
    <col min="5139" max="5139" width="0" hidden="1" customWidth="1"/>
    <col min="5140" max="5140" width="7.5" customWidth="1"/>
    <col min="5141" max="5141" width="10.625" customWidth="1"/>
    <col min="5142" max="5142" width="0" hidden="1" customWidth="1"/>
    <col min="5143" max="5143" width="52.75" customWidth="1"/>
    <col min="5144" max="5144" width="13.625" customWidth="1"/>
    <col min="5145" max="5155" width="0" hidden="1" customWidth="1"/>
    <col min="5156" max="5156" width="52.75" customWidth="1"/>
    <col min="5157" max="5157" width="13.625" customWidth="1"/>
    <col min="5158" max="5158" width="0" hidden="1" customWidth="1"/>
    <col min="5159" max="5159" width="7.5" customWidth="1"/>
    <col min="5160" max="5160" width="10.625" customWidth="1"/>
    <col min="5161" max="5161" width="0" hidden="1" customWidth="1"/>
    <col min="5162" max="5162" width="52.75" customWidth="1"/>
    <col min="5163" max="5163" width="13.625" customWidth="1"/>
    <col min="5164" max="5174" width="0" hidden="1" customWidth="1"/>
    <col min="5175" max="5175" width="52.75" customWidth="1"/>
    <col min="5176" max="5176" width="13.625" customWidth="1"/>
    <col min="5177" max="5177" width="0" hidden="1" customWidth="1"/>
    <col min="5178" max="5178" width="7.5" customWidth="1"/>
    <col min="5179" max="5179" width="10.625" customWidth="1"/>
    <col min="5180" max="5180" width="0" hidden="1" customWidth="1"/>
    <col min="5181" max="5181" width="52.75" customWidth="1"/>
    <col min="5182" max="5182" width="13.625" customWidth="1"/>
    <col min="5183" max="5193" width="0" hidden="1" customWidth="1"/>
    <col min="5194" max="5194" width="52.75" customWidth="1"/>
    <col min="5195" max="5195" width="13.625" customWidth="1"/>
    <col min="5196" max="5196" width="0" hidden="1" customWidth="1"/>
    <col min="5197" max="5197" width="7.5" customWidth="1"/>
    <col min="5198" max="5198" width="10.625" customWidth="1"/>
    <col min="5199" max="5199" width="0" hidden="1" customWidth="1"/>
    <col min="5200" max="5200" width="52.75" customWidth="1"/>
    <col min="5201" max="5201" width="13.625" customWidth="1"/>
    <col min="5202" max="5212" width="0" hidden="1" customWidth="1"/>
    <col min="5213" max="5213" width="52.75" customWidth="1"/>
    <col min="5214" max="5214" width="13.625" customWidth="1"/>
    <col min="5215" max="5235" width="0" hidden="1" customWidth="1"/>
    <col min="5377" max="5377" width="6.875" customWidth="1"/>
    <col min="5378" max="5378" width="10.625" customWidth="1"/>
    <col min="5379" max="5379" width="0" hidden="1" customWidth="1"/>
    <col min="5380" max="5380" width="52.75" customWidth="1"/>
    <col min="5381" max="5381" width="13.625" customWidth="1"/>
    <col min="5382" max="5392" width="0" hidden="1" customWidth="1"/>
    <col min="5393" max="5393" width="52.75" customWidth="1"/>
    <col min="5394" max="5394" width="13.625" customWidth="1"/>
    <col min="5395" max="5395" width="0" hidden="1" customWidth="1"/>
    <col min="5396" max="5396" width="7.5" customWidth="1"/>
    <col min="5397" max="5397" width="10.625" customWidth="1"/>
    <col min="5398" max="5398" width="0" hidden="1" customWidth="1"/>
    <col min="5399" max="5399" width="52.75" customWidth="1"/>
    <col min="5400" max="5400" width="13.625" customWidth="1"/>
    <col min="5401" max="5411" width="0" hidden="1" customWidth="1"/>
    <col min="5412" max="5412" width="52.75" customWidth="1"/>
    <col min="5413" max="5413" width="13.625" customWidth="1"/>
    <col min="5414" max="5414" width="0" hidden="1" customWidth="1"/>
    <col min="5415" max="5415" width="7.5" customWidth="1"/>
    <col min="5416" max="5416" width="10.625" customWidth="1"/>
    <col min="5417" max="5417" width="0" hidden="1" customWidth="1"/>
    <col min="5418" max="5418" width="52.75" customWidth="1"/>
    <col min="5419" max="5419" width="13.625" customWidth="1"/>
    <col min="5420" max="5430" width="0" hidden="1" customWidth="1"/>
    <col min="5431" max="5431" width="52.75" customWidth="1"/>
    <col min="5432" max="5432" width="13.625" customWidth="1"/>
    <col min="5433" max="5433" width="0" hidden="1" customWidth="1"/>
    <col min="5434" max="5434" width="7.5" customWidth="1"/>
    <col min="5435" max="5435" width="10.625" customWidth="1"/>
    <col min="5436" max="5436" width="0" hidden="1" customWidth="1"/>
    <col min="5437" max="5437" width="52.75" customWidth="1"/>
    <col min="5438" max="5438" width="13.625" customWidth="1"/>
    <col min="5439" max="5449" width="0" hidden="1" customWidth="1"/>
    <col min="5450" max="5450" width="52.75" customWidth="1"/>
    <col min="5451" max="5451" width="13.625" customWidth="1"/>
    <col min="5452" max="5452" width="0" hidden="1" customWidth="1"/>
    <col min="5453" max="5453" width="7.5" customWidth="1"/>
    <col min="5454" max="5454" width="10.625" customWidth="1"/>
    <col min="5455" max="5455" width="0" hidden="1" customWidth="1"/>
    <col min="5456" max="5456" width="52.75" customWidth="1"/>
    <col min="5457" max="5457" width="13.625" customWidth="1"/>
    <col min="5458" max="5468" width="0" hidden="1" customWidth="1"/>
    <col min="5469" max="5469" width="52.75" customWidth="1"/>
    <col min="5470" max="5470" width="13.625" customWidth="1"/>
    <col min="5471" max="5491" width="0" hidden="1" customWidth="1"/>
    <col min="5633" max="5633" width="6.875" customWidth="1"/>
    <col min="5634" max="5634" width="10.625" customWidth="1"/>
    <col min="5635" max="5635" width="0" hidden="1" customWidth="1"/>
    <col min="5636" max="5636" width="52.75" customWidth="1"/>
    <col min="5637" max="5637" width="13.625" customWidth="1"/>
    <col min="5638" max="5648" width="0" hidden="1" customWidth="1"/>
    <col min="5649" max="5649" width="52.75" customWidth="1"/>
    <col min="5650" max="5650" width="13.625" customWidth="1"/>
    <col min="5651" max="5651" width="0" hidden="1" customWidth="1"/>
    <col min="5652" max="5652" width="7.5" customWidth="1"/>
    <col min="5653" max="5653" width="10.625" customWidth="1"/>
    <col min="5654" max="5654" width="0" hidden="1" customWidth="1"/>
    <col min="5655" max="5655" width="52.75" customWidth="1"/>
    <col min="5656" max="5656" width="13.625" customWidth="1"/>
    <col min="5657" max="5667" width="0" hidden="1" customWidth="1"/>
    <col min="5668" max="5668" width="52.75" customWidth="1"/>
    <col min="5669" max="5669" width="13.625" customWidth="1"/>
    <col min="5670" max="5670" width="0" hidden="1" customWidth="1"/>
    <col min="5671" max="5671" width="7.5" customWidth="1"/>
    <col min="5672" max="5672" width="10.625" customWidth="1"/>
    <col min="5673" max="5673" width="0" hidden="1" customWidth="1"/>
    <col min="5674" max="5674" width="52.75" customWidth="1"/>
    <col min="5675" max="5675" width="13.625" customWidth="1"/>
    <col min="5676" max="5686" width="0" hidden="1" customWidth="1"/>
    <col min="5687" max="5687" width="52.75" customWidth="1"/>
    <col min="5688" max="5688" width="13.625" customWidth="1"/>
    <col min="5689" max="5689" width="0" hidden="1" customWidth="1"/>
    <col min="5690" max="5690" width="7.5" customWidth="1"/>
    <col min="5691" max="5691" width="10.625" customWidth="1"/>
    <col min="5692" max="5692" width="0" hidden="1" customWidth="1"/>
    <col min="5693" max="5693" width="52.75" customWidth="1"/>
    <col min="5694" max="5694" width="13.625" customWidth="1"/>
    <col min="5695" max="5705" width="0" hidden="1" customWidth="1"/>
    <col min="5706" max="5706" width="52.75" customWidth="1"/>
    <col min="5707" max="5707" width="13.625" customWidth="1"/>
    <col min="5708" max="5708" width="0" hidden="1" customWidth="1"/>
    <col min="5709" max="5709" width="7.5" customWidth="1"/>
    <col min="5710" max="5710" width="10.625" customWidth="1"/>
    <col min="5711" max="5711" width="0" hidden="1" customWidth="1"/>
    <col min="5712" max="5712" width="52.75" customWidth="1"/>
    <col min="5713" max="5713" width="13.625" customWidth="1"/>
    <col min="5714" max="5724" width="0" hidden="1" customWidth="1"/>
    <col min="5725" max="5725" width="52.75" customWidth="1"/>
    <col min="5726" max="5726" width="13.625" customWidth="1"/>
    <col min="5727" max="5747" width="0" hidden="1" customWidth="1"/>
    <col min="5889" max="5889" width="6.875" customWidth="1"/>
    <col min="5890" max="5890" width="10.625" customWidth="1"/>
    <col min="5891" max="5891" width="0" hidden="1" customWidth="1"/>
    <col min="5892" max="5892" width="52.75" customWidth="1"/>
    <col min="5893" max="5893" width="13.625" customWidth="1"/>
    <col min="5894" max="5904" width="0" hidden="1" customWidth="1"/>
    <col min="5905" max="5905" width="52.75" customWidth="1"/>
    <col min="5906" max="5906" width="13.625" customWidth="1"/>
    <col min="5907" max="5907" width="0" hidden="1" customWidth="1"/>
    <col min="5908" max="5908" width="7.5" customWidth="1"/>
    <col min="5909" max="5909" width="10.625" customWidth="1"/>
    <col min="5910" max="5910" width="0" hidden="1" customWidth="1"/>
    <col min="5911" max="5911" width="52.75" customWidth="1"/>
    <col min="5912" max="5912" width="13.625" customWidth="1"/>
    <col min="5913" max="5923" width="0" hidden="1" customWidth="1"/>
    <col min="5924" max="5924" width="52.75" customWidth="1"/>
    <col min="5925" max="5925" width="13.625" customWidth="1"/>
    <col min="5926" max="5926" width="0" hidden="1" customWidth="1"/>
    <col min="5927" max="5927" width="7.5" customWidth="1"/>
    <col min="5928" max="5928" width="10.625" customWidth="1"/>
    <col min="5929" max="5929" width="0" hidden="1" customWidth="1"/>
    <col min="5930" max="5930" width="52.75" customWidth="1"/>
    <col min="5931" max="5931" width="13.625" customWidth="1"/>
    <col min="5932" max="5942" width="0" hidden="1" customWidth="1"/>
    <col min="5943" max="5943" width="52.75" customWidth="1"/>
    <col min="5944" max="5944" width="13.625" customWidth="1"/>
    <col min="5945" max="5945" width="0" hidden="1" customWidth="1"/>
    <col min="5946" max="5946" width="7.5" customWidth="1"/>
    <col min="5947" max="5947" width="10.625" customWidth="1"/>
    <col min="5948" max="5948" width="0" hidden="1" customWidth="1"/>
    <col min="5949" max="5949" width="52.75" customWidth="1"/>
    <col min="5950" max="5950" width="13.625" customWidth="1"/>
    <col min="5951" max="5961" width="0" hidden="1" customWidth="1"/>
    <col min="5962" max="5962" width="52.75" customWidth="1"/>
    <col min="5963" max="5963" width="13.625" customWidth="1"/>
    <col min="5964" max="5964" width="0" hidden="1" customWidth="1"/>
    <col min="5965" max="5965" width="7.5" customWidth="1"/>
    <col min="5966" max="5966" width="10.625" customWidth="1"/>
    <col min="5967" max="5967" width="0" hidden="1" customWidth="1"/>
    <col min="5968" max="5968" width="52.75" customWidth="1"/>
    <col min="5969" max="5969" width="13.625" customWidth="1"/>
    <col min="5970" max="5980" width="0" hidden="1" customWidth="1"/>
    <col min="5981" max="5981" width="52.75" customWidth="1"/>
    <col min="5982" max="5982" width="13.625" customWidth="1"/>
    <col min="5983" max="6003" width="0" hidden="1" customWidth="1"/>
    <col min="6145" max="6145" width="6.875" customWidth="1"/>
    <col min="6146" max="6146" width="10.625" customWidth="1"/>
    <col min="6147" max="6147" width="0" hidden="1" customWidth="1"/>
    <col min="6148" max="6148" width="52.75" customWidth="1"/>
    <col min="6149" max="6149" width="13.625" customWidth="1"/>
    <col min="6150" max="6160" width="0" hidden="1" customWidth="1"/>
    <col min="6161" max="6161" width="52.75" customWidth="1"/>
    <col min="6162" max="6162" width="13.625" customWidth="1"/>
    <col min="6163" max="6163" width="0" hidden="1" customWidth="1"/>
    <col min="6164" max="6164" width="7.5" customWidth="1"/>
    <col min="6165" max="6165" width="10.625" customWidth="1"/>
    <col min="6166" max="6166" width="0" hidden="1" customWidth="1"/>
    <col min="6167" max="6167" width="52.75" customWidth="1"/>
    <col min="6168" max="6168" width="13.625" customWidth="1"/>
    <col min="6169" max="6179" width="0" hidden="1" customWidth="1"/>
    <col min="6180" max="6180" width="52.75" customWidth="1"/>
    <col min="6181" max="6181" width="13.625" customWidth="1"/>
    <col min="6182" max="6182" width="0" hidden="1" customWidth="1"/>
    <col min="6183" max="6183" width="7.5" customWidth="1"/>
    <col min="6184" max="6184" width="10.625" customWidth="1"/>
    <col min="6185" max="6185" width="0" hidden="1" customWidth="1"/>
    <col min="6186" max="6186" width="52.75" customWidth="1"/>
    <col min="6187" max="6187" width="13.625" customWidth="1"/>
    <col min="6188" max="6198" width="0" hidden="1" customWidth="1"/>
    <col min="6199" max="6199" width="52.75" customWidth="1"/>
    <col min="6200" max="6200" width="13.625" customWidth="1"/>
    <col min="6201" max="6201" width="0" hidden="1" customWidth="1"/>
    <col min="6202" max="6202" width="7.5" customWidth="1"/>
    <col min="6203" max="6203" width="10.625" customWidth="1"/>
    <col min="6204" max="6204" width="0" hidden="1" customWidth="1"/>
    <col min="6205" max="6205" width="52.75" customWidth="1"/>
    <col min="6206" max="6206" width="13.625" customWidth="1"/>
    <col min="6207" max="6217" width="0" hidden="1" customWidth="1"/>
    <col min="6218" max="6218" width="52.75" customWidth="1"/>
    <col min="6219" max="6219" width="13.625" customWidth="1"/>
    <col min="6220" max="6220" width="0" hidden="1" customWidth="1"/>
    <col min="6221" max="6221" width="7.5" customWidth="1"/>
    <col min="6222" max="6222" width="10.625" customWidth="1"/>
    <col min="6223" max="6223" width="0" hidden="1" customWidth="1"/>
    <col min="6224" max="6224" width="52.75" customWidth="1"/>
    <col min="6225" max="6225" width="13.625" customWidth="1"/>
    <col min="6226" max="6236" width="0" hidden="1" customWidth="1"/>
    <col min="6237" max="6237" width="52.75" customWidth="1"/>
    <col min="6238" max="6238" width="13.625" customWidth="1"/>
    <col min="6239" max="6259" width="0" hidden="1" customWidth="1"/>
    <col min="6401" max="6401" width="6.875" customWidth="1"/>
    <col min="6402" max="6402" width="10.625" customWidth="1"/>
    <col min="6403" max="6403" width="0" hidden="1" customWidth="1"/>
    <col min="6404" max="6404" width="52.75" customWidth="1"/>
    <col min="6405" max="6405" width="13.625" customWidth="1"/>
    <col min="6406" max="6416" width="0" hidden="1" customWidth="1"/>
    <col min="6417" max="6417" width="52.75" customWidth="1"/>
    <col min="6418" max="6418" width="13.625" customWidth="1"/>
    <col min="6419" max="6419" width="0" hidden="1" customWidth="1"/>
    <col min="6420" max="6420" width="7.5" customWidth="1"/>
    <col min="6421" max="6421" width="10.625" customWidth="1"/>
    <col min="6422" max="6422" width="0" hidden="1" customWidth="1"/>
    <col min="6423" max="6423" width="52.75" customWidth="1"/>
    <col min="6424" max="6424" width="13.625" customWidth="1"/>
    <col min="6425" max="6435" width="0" hidden="1" customWidth="1"/>
    <col min="6436" max="6436" width="52.75" customWidth="1"/>
    <col min="6437" max="6437" width="13.625" customWidth="1"/>
    <col min="6438" max="6438" width="0" hidden="1" customWidth="1"/>
    <col min="6439" max="6439" width="7.5" customWidth="1"/>
    <col min="6440" max="6440" width="10.625" customWidth="1"/>
    <col min="6441" max="6441" width="0" hidden="1" customWidth="1"/>
    <col min="6442" max="6442" width="52.75" customWidth="1"/>
    <col min="6443" max="6443" width="13.625" customWidth="1"/>
    <col min="6444" max="6454" width="0" hidden="1" customWidth="1"/>
    <col min="6455" max="6455" width="52.75" customWidth="1"/>
    <col min="6456" max="6456" width="13.625" customWidth="1"/>
    <col min="6457" max="6457" width="0" hidden="1" customWidth="1"/>
    <col min="6458" max="6458" width="7.5" customWidth="1"/>
    <col min="6459" max="6459" width="10.625" customWidth="1"/>
    <col min="6460" max="6460" width="0" hidden="1" customWidth="1"/>
    <col min="6461" max="6461" width="52.75" customWidth="1"/>
    <col min="6462" max="6462" width="13.625" customWidth="1"/>
    <col min="6463" max="6473" width="0" hidden="1" customWidth="1"/>
    <col min="6474" max="6474" width="52.75" customWidth="1"/>
    <col min="6475" max="6475" width="13.625" customWidth="1"/>
    <col min="6476" max="6476" width="0" hidden="1" customWidth="1"/>
    <col min="6477" max="6477" width="7.5" customWidth="1"/>
    <col min="6478" max="6478" width="10.625" customWidth="1"/>
    <col min="6479" max="6479" width="0" hidden="1" customWidth="1"/>
    <col min="6480" max="6480" width="52.75" customWidth="1"/>
    <col min="6481" max="6481" width="13.625" customWidth="1"/>
    <col min="6482" max="6492" width="0" hidden="1" customWidth="1"/>
    <col min="6493" max="6493" width="52.75" customWidth="1"/>
    <col min="6494" max="6494" width="13.625" customWidth="1"/>
    <col min="6495" max="6515" width="0" hidden="1" customWidth="1"/>
    <col min="6657" max="6657" width="6.875" customWidth="1"/>
    <col min="6658" max="6658" width="10.625" customWidth="1"/>
    <col min="6659" max="6659" width="0" hidden="1" customWidth="1"/>
    <col min="6660" max="6660" width="52.75" customWidth="1"/>
    <col min="6661" max="6661" width="13.625" customWidth="1"/>
    <col min="6662" max="6672" width="0" hidden="1" customWidth="1"/>
    <col min="6673" max="6673" width="52.75" customWidth="1"/>
    <col min="6674" max="6674" width="13.625" customWidth="1"/>
    <col min="6675" max="6675" width="0" hidden="1" customWidth="1"/>
    <col min="6676" max="6676" width="7.5" customWidth="1"/>
    <col min="6677" max="6677" width="10.625" customWidth="1"/>
    <col min="6678" max="6678" width="0" hidden="1" customWidth="1"/>
    <col min="6679" max="6679" width="52.75" customWidth="1"/>
    <col min="6680" max="6680" width="13.625" customWidth="1"/>
    <col min="6681" max="6691" width="0" hidden="1" customWidth="1"/>
    <col min="6692" max="6692" width="52.75" customWidth="1"/>
    <col min="6693" max="6693" width="13.625" customWidth="1"/>
    <col min="6694" max="6694" width="0" hidden="1" customWidth="1"/>
    <col min="6695" max="6695" width="7.5" customWidth="1"/>
    <col min="6696" max="6696" width="10.625" customWidth="1"/>
    <col min="6697" max="6697" width="0" hidden="1" customWidth="1"/>
    <col min="6698" max="6698" width="52.75" customWidth="1"/>
    <col min="6699" max="6699" width="13.625" customWidth="1"/>
    <col min="6700" max="6710" width="0" hidden="1" customWidth="1"/>
    <col min="6711" max="6711" width="52.75" customWidth="1"/>
    <col min="6712" max="6712" width="13.625" customWidth="1"/>
    <col min="6713" max="6713" width="0" hidden="1" customWidth="1"/>
    <col min="6714" max="6714" width="7.5" customWidth="1"/>
    <col min="6715" max="6715" width="10.625" customWidth="1"/>
    <col min="6716" max="6716" width="0" hidden="1" customWidth="1"/>
    <col min="6717" max="6717" width="52.75" customWidth="1"/>
    <col min="6718" max="6718" width="13.625" customWidth="1"/>
    <col min="6719" max="6729" width="0" hidden="1" customWidth="1"/>
    <col min="6730" max="6730" width="52.75" customWidth="1"/>
    <col min="6731" max="6731" width="13.625" customWidth="1"/>
    <col min="6732" max="6732" width="0" hidden="1" customWidth="1"/>
    <col min="6733" max="6733" width="7.5" customWidth="1"/>
    <col min="6734" max="6734" width="10.625" customWidth="1"/>
    <col min="6735" max="6735" width="0" hidden="1" customWidth="1"/>
    <col min="6736" max="6736" width="52.75" customWidth="1"/>
    <col min="6737" max="6737" width="13.625" customWidth="1"/>
    <col min="6738" max="6748" width="0" hidden="1" customWidth="1"/>
    <col min="6749" max="6749" width="52.75" customWidth="1"/>
    <col min="6750" max="6750" width="13.625" customWidth="1"/>
    <col min="6751" max="6771" width="0" hidden="1" customWidth="1"/>
    <col min="6913" max="6913" width="6.875" customWidth="1"/>
    <col min="6914" max="6914" width="10.625" customWidth="1"/>
    <col min="6915" max="6915" width="0" hidden="1" customWidth="1"/>
    <col min="6916" max="6916" width="52.75" customWidth="1"/>
    <col min="6917" max="6917" width="13.625" customWidth="1"/>
    <col min="6918" max="6928" width="0" hidden="1" customWidth="1"/>
    <col min="6929" max="6929" width="52.75" customWidth="1"/>
    <col min="6930" max="6930" width="13.625" customWidth="1"/>
    <col min="6931" max="6931" width="0" hidden="1" customWidth="1"/>
    <col min="6932" max="6932" width="7.5" customWidth="1"/>
    <col min="6933" max="6933" width="10.625" customWidth="1"/>
    <col min="6934" max="6934" width="0" hidden="1" customWidth="1"/>
    <col min="6935" max="6935" width="52.75" customWidth="1"/>
    <col min="6936" max="6936" width="13.625" customWidth="1"/>
    <col min="6937" max="6947" width="0" hidden="1" customWidth="1"/>
    <col min="6948" max="6948" width="52.75" customWidth="1"/>
    <col min="6949" max="6949" width="13.625" customWidth="1"/>
    <col min="6950" max="6950" width="0" hidden="1" customWidth="1"/>
    <col min="6951" max="6951" width="7.5" customWidth="1"/>
    <col min="6952" max="6952" width="10.625" customWidth="1"/>
    <col min="6953" max="6953" width="0" hidden="1" customWidth="1"/>
    <col min="6954" max="6954" width="52.75" customWidth="1"/>
    <col min="6955" max="6955" width="13.625" customWidth="1"/>
    <col min="6956" max="6966" width="0" hidden="1" customWidth="1"/>
    <col min="6967" max="6967" width="52.75" customWidth="1"/>
    <col min="6968" max="6968" width="13.625" customWidth="1"/>
    <col min="6969" max="6969" width="0" hidden="1" customWidth="1"/>
    <col min="6970" max="6970" width="7.5" customWidth="1"/>
    <col min="6971" max="6971" width="10.625" customWidth="1"/>
    <col min="6972" max="6972" width="0" hidden="1" customWidth="1"/>
    <col min="6973" max="6973" width="52.75" customWidth="1"/>
    <col min="6974" max="6974" width="13.625" customWidth="1"/>
    <col min="6975" max="6985" width="0" hidden="1" customWidth="1"/>
    <col min="6986" max="6986" width="52.75" customWidth="1"/>
    <col min="6987" max="6987" width="13.625" customWidth="1"/>
    <col min="6988" max="6988" width="0" hidden="1" customWidth="1"/>
    <col min="6989" max="6989" width="7.5" customWidth="1"/>
    <col min="6990" max="6990" width="10.625" customWidth="1"/>
    <col min="6991" max="6991" width="0" hidden="1" customWidth="1"/>
    <col min="6992" max="6992" width="52.75" customWidth="1"/>
    <col min="6993" max="6993" width="13.625" customWidth="1"/>
    <col min="6994" max="7004" width="0" hidden="1" customWidth="1"/>
    <col min="7005" max="7005" width="52.75" customWidth="1"/>
    <col min="7006" max="7006" width="13.625" customWidth="1"/>
    <col min="7007" max="7027" width="0" hidden="1" customWidth="1"/>
    <col min="7169" max="7169" width="6.875" customWidth="1"/>
    <col min="7170" max="7170" width="10.625" customWidth="1"/>
    <col min="7171" max="7171" width="0" hidden="1" customWidth="1"/>
    <col min="7172" max="7172" width="52.75" customWidth="1"/>
    <col min="7173" max="7173" width="13.625" customWidth="1"/>
    <col min="7174" max="7184" width="0" hidden="1" customWidth="1"/>
    <col min="7185" max="7185" width="52.75" customWidth="1"/>
    <col min="7186" max="7186" width="13.625" customWidth="1"/>
    <col min="7187" max="7187" width="0" hidden="1" customWidth="1"/>
    <col min="7188" max="7188" width="7.5" customWidth="1"/>
    <col min="7189" max="7189" width="10.625" customWidth="1"/>
    <col min="7190" max="7190" width="0" hidden="1" customWidth="1"/>
    <col min="7191" max="7191" width="52.75" customWidth="1"/>
    <col min="7192" max="7192" width="13.625" customWidth="1"/>
    <col min="7193" max="7203" width="0" hidden="1" customWidth="1"/>
    <col min="7204" max="7204" width="52.75" customWidth="1"/>
    <col min="7205" max="7205" width="13.625" customWidth="1"/>
    <col min="7206" max="7206" width="0" hidden="1" customWidth="1"/>
    <col min="7207" max="7207" width="7.5" customWidth="1"/>
    <col min="7208" max="7208" width="10.625" customWidth="1"/>
    <col min="7209" max="7209" width="0" hidden="1" customWidth="1"/>
    <col min="7210" max="7210" width="52.75" customWidth="1"/>
    <col min="7211" max="7211" width="13.625" customWidth="1"/>
    <col min="7212" max="7222" width="0" hidden="1" customWidth="1"/>
    <col min="7223" max="7223" width="52.75" customWidth="1"/>
    <col min="7224" max="7224" width="13.625" customWidth="1"/>
    <col min="7225" max="7225" width="0" hidden="1" customWidth="1"/>
    <col min="7226" max="7226" width="7.5" customWidth="1"/>
    <col min="7227" max="7227" width="10.625" customWidth="1"/>
    <col min="7228" max="7228" width="0" hidden="1" customWidth="1"/>
    <col min="7229" max="7229" width="52.75" customWidth="1"/>
    <col min="7230" max="7230" width="13.625" customWidth="1"/>
    <col min="7231" max="7241" width="0" hidden="1" customWidth="1"/>
    <col min="7242" max="7242" width="52.75" customWidth="1"/>
    <col min="7243" max="7243" width="13.625" customWidth="1"/>
    <col min="7244" max="7244" width="0" hidden="1" customWidth="1"/>
    <col min="7245" max="7245" width="7.5" customWidth="1"/>
    <col min="7246" max="7246" width="10.625" customWidth="1"/>
    <col min="7247" max="7247" width="0" hidden="1" customWidth="1"/>
    <col min="7248" max="7248" width="52.75" customWidth="1"/>
    <col min="7249" max="7249" width="13.625" customWidth="1"/>
    <col min="7250" max="7260" width="0" hidden="1" customWidth="1"/>
    <col min="7261" max="7261" width="52.75" customWidth="1"/>
    <col min="7262" max="7262" width="13.625" customWidth="1"/>
    <col min="7263" max="7283" width="0" hidden="1" customWidth="1"/>
    <col min="7425" max="7425" width="6.875" customWidth="1"/>
    <col min="7426" max="7426" width="10.625" customWidth="1"/>
    <col min="7427" max="7427" width="0" hidden="1" customWidth="1"/>
    <col min="7428" max="7428" width="52.75" customWidth="1"/>
    <col min="7429" max="7429" width="13.625" customWidth="1"/>
    <col min="7430" max="7440" width="0" hidden="1" customWidth="1"/>
    <col min="7441" max="7441" width="52.75" customWidth="1"/>
    <col min="7442" max="7442" width="13.625" customWidth="1"/>
    <col min="7443" max="7443" width="0" hidden="1" customWidth="1"/>
    <col min="7444" max="7444" width="7.5" customWidth="1"/>
    <col min="7445" max="7445" width="10.625" customWidth="1"/>
    <col min="7446" max="7446" width="0" hidden="1" customWidth="1"/>
    <col min="7447" max="7447" width="52.75" customWidth="1"/>
    <col min="7448" max="7448" width="13.625" customWidth="1"/>
    <col min="7449" max="7459" width="0" hidden="1" customWidth="1"/>
    <col min="7460" max="7460" width="52.75" customWidth="1"/>
    <col min="7461" max="7461" width="13.625" customWidth="1"/>
    <col min="7462" max="7462" width="0" hidden="1" customWidth="1"/>
    <col min="7463" max="7463" width="7.5" customWidth="1"/>
    <col min="7464" max="7464" width="10.625" customWidth="1"/>
    <col min="7465" max="7465" width="0" hidden="1" customWidth="1"/>
    <col min="7466" max="7466" width="52.75" customWidth="1"/>
    <col min="7467" max="7467" width="13.625" customWidth="1"/>
    <col min="7468" max="7478" width="0" hidden="1" customWidth="1"/>
    <col min="7479" max="7479" width="52.75" customWidth="1"/>
    <col min="7480" max="7480" width="13.625" customWidth="1"/>
    <col min="7481" max="7481" width="0" hidden="1" customWidth="1"/>
    <col min="7482" max="7482" width="7.5" customWidth="1"/>
    <col min="7483" max="7483" width="10.625" customWidth="1"/>
    <col min="7484" max="7484" width="0" hidden="1" customWidth="1"/>
    <col min="7485" max="7485" width="52.75" customWidth="1"/>
    <col min="7486" max="7486" width="13.625" customWidth="1"/>
    <col min="7487" max="7497" width="0" hidden="1" customWidth="1"/>
    <col min="7498" max="7498" width="52.75" customWidth="1"/>
    <col min="7499" max="7499" width="13.625" customWidth="1"/>
    <col min="7500" max="7500" width="0" hidden="1" customWidth="1"/>
    <col min="7501" max="7501" width="7.5" customWidth="1"/>
    <col min="7502" max="7502" width="10.625" customWidth="1"/>
    <col min="7503" max="7503" width="0" hidden="1" customWidth="1"/>
    <col min="7504" max="7504" width="52.75" customWidth="1"/>
    <col min="7505" max="7505" width="13.625" customWidth="1"/>
    <col min="7506" max="7516" width="0" hidden="1" customWidth="1"/>
    <col min="7517" max="7517" width="52.75" customWidth="1"/>
    <col min="7518" max="7518" width="13.625" customWidth="1"/>
    <col min="7519" max="7539" width="0" hidden="1" customWidth="1"/>
    <col min="7681" max="7681" width="6.875" customWidth="1"/>
    <col min="7682" max="7682" width="10.625" customWidth="1"/>
    <col min="7683" max="7683" width="0" hidden="1" customWidth="1"/>
    <col min="7684" max="7684" width="52.75" customWidth="1"/>
    <col min="7685" max="7685" width="13.625" customWidth="1"/>
    <col min="7686" max="7696" width="0" hidden="1" customWidth="1"/>
    <col min="7697" max="7697" width="52.75" customWidth="1"/>
    <col min="7698" max="7698" width="13.625" customWidth="1"/>
    <col min="7699" max="7699" width="0" hidden="1" customWidth="1"/>
    <col min="7700" max="7700" width="7.5" customWidth="1"/>
    <col min="7701" max="7701" width="10.625" customWidth="1"/>
    <col min="7702" max="7702" width="0" hidden="1" customWidth="1"/>
    <col min="7703" max="7703" width="52.75" customWidth="1"/>
    <col min="7704" max="7704" width="13.625" customWidth="1"/>
    <col min="7705" max="7715" width="0" hidden="1" customWidth="1"/>
    <col min="7716" max="7716" width="52.75" customWidth="1"/>
    <col min="7717" max="7717" width="13.625" customWidth="1"/>
    <col min="7718" max="7718" width="0" hidden="1" customWidth="1"/>
    <col min="7719" max="7719" width="7.5" customWidth="1"/>
    <col min="7720" max="7720" width="10.625" customWidth="1"/>
    <col min="7721" max="7721" width="0" hidden="1" customWidth="1"/>
    <col min="7722" max="7722" width="52.75" customWidth="1"/>
    <col min="7723" max="7723" width="13.625" customWidth="1"/>
    <col min="7724" max="7734" width="0" hidden="1" customWidth="1"/>
    <col min="7735" max="7735" width="52.75" customWidth="1"/>
    <col min="7736" max="7736" width="13.625" customWidth="1"/>
    <col min="7737" max="7737" width="0" hidden="1" customWidth="1"/>
    <col min="7738" max="7738" width="7.5" customWidth="1"/>
    <col min="7739" max="7739" width="10.625" customWidth="1"/>
    <col min="7740" max="7740" width="0" hidden="1" customWidth="1"/>
    <col min="7741" max="7741" width="52.75" customWidth="1"/>
    <col min="7742" max="7742" width="13.625" customWidth="1"/>
    <col min="7743" max="7753" width="0" hidden="1" customWidth="1"/>
    <col min="7754" max="7754" width="52.75" customWidth="1"/>
    <col min="7755" max="7755" width="13.625" customWidth="1"/>
    <col min="7756" max="7756" width="0" hidden="1" customWidth="1"/>
    <col min="7757" max="7757" width="7.5" customWidth="1"/>
    <col min="7758" max="7758" width="10.625" customWidth="1"/>
    <col min="7759" max="7759" width="0" hidden="1" customWidth="1"/>
    <col min="7760" max="7760" width="52.75" customWidth="1"/>
    <col min="7761" max="7761" width="13.625" customWidth="1"/>
    <col min="7762" max="7772" width="0" hidden="1" customWidth="1"/>
    <col min="7773" max="7773" width="52.75" customWidth="1"/>
    <col min="7774" max="7774" width="13.625" customWidth="1"/>
    <col min="7775" max="7795" width="0" hidden="1" customWidth="1"/>
    <col min="7937" max="7937" width="6.875" customWidth="1"/>
    <col min="7938" max="7938" width="10.625" customWidth="1"/>
    <col min="7939" max="7939" width="0" hidden="1" customWidth="1"/>
    <col min="7940" max="7940" width="52.75" customWidth="1"/>
    <col min="7941" max="7941" width="13.625" customWidth="1"/>
    <col min="7942" max="7952" width="0" hidden="1" customWidth="1"/>
    <col min="7953" max="7953" width="52.75" customWidth="1"/>
    <col min="7954" max="7954" width="13.625" customWidth="1"/>
    <col min="7955" max="7955" width="0" hidden="1" customWidth="1"/>
    <col min="7956" max="7956" width="7.5" customWidth="1"/>
    <col min="7957" max="7957" width="10.625" customWidth="1"/>
    <col min="7958" max="7958" width="0" hidden="1" customWidth="1"/>
    <col min="7959" max="7959" width="52.75" customWidth="1"/>
    <col min="7960" max="7960" width="13.625" customWidth="1"/>
    <col min="7961" max="7971" width="0" hidden="1" customWidth="1"/>
    <col min="7972" max="7972" width="52.75" customWidth="1"/>
    <col min="7973" max="7973" width="13.625" customWidth="1"/>
    <col min="7974" max="7974" width="0" hidden="1" customWidth="1"/>
    <col min="7975" max="7975" width="7.5" customWidth="1"/>
    <col min="7976" max="7976" width="10.625" customWidth="1"/>
    <col min="7977" max="7977" width="0" hidden="1" customWidth="1"/>
    <col min="7978" max="7978" width="52.75" customWidth="1"/>
    <col min="7979" max="7979" width="13.625" customWidth="1"/>
    <col min="7980" max="7990" width="0" hidden="1" customWidth="1"/>
    <col min="7991" max="7991" width="52.75" customWidth="1"/>
    <col min="7992" max="7992" width="13.625" customWidth="1"/>
    <col min="7993" max="7993" width="0" hidden="1" customWidth="1"/>
    <col min="7994" max="7994" width="7.5" customWidth="1"/>
    <col min="7995" max="7995" width="10.625" customWidth="1"/>
    <col min="7996" max="7996" width="0" hidden="1" customWidth="1"/>
    <col min="7997" max="7997" width="52.75" customWidth="1"/>
    <col min="7998" max="7998" width="13.625" customWidth="1"/>
    <col min="7999" max="8009" width="0" hidden="1" customWidth="1"/>
    <col min="8010" max="8010" width="52.75" customWidth="1"/>
    <col min="8011" max="8011" width="13.625" customWidth="1"/>
    <col min="8012" max="8012" width="0" hidden="1" customWidth="1"/>
    <col min="8013" max="8013" width="7.5" customWidth="1"/>
    <col min="8014" max="8014" width="10.625" customWidth="1"/>
    <col min="8015" max="8015" width="0" hidden="1" customWidth="1"/>
    <col min="8016" max="8016" width="52.75" customWidth="1"/>
    <col min="8017" max="8017" width="13.625" customWidth="1"/>
    <col min="8018" max="8028" width="0" hidden="1" customWidth="1"/>
    <col min="8029" max="8029" width="52.75" customWidth="1"/>
    <col min="8030" max="8030" width="13.625" customWidth="1"/>
    <col min="8031" max="8051" width="0" hidden="1" customWidth="1"/>
    <col min="8193" max="8193" width="6.875" customWidth="1"/>
    <col min="8194" max="8194" width="10.625" customWidth="1"/>
    <col min="8195" max="8195" width="0" hidden="1" customWidth="1"/>
    <col min="8196" max="8196" width="52.75" customWidth="1"/>
    <col min="8197" max="8197" width="13.625" customWidth="1"/>
    <col min="8198" max="8208" width="0" hidden="1" customWidth="1"/>
    <col min="8209" max="8209" width="52.75" customWidth="1"/>
    <col min="8210" max="8210" width="13.625" customWidth="1"/>
    <col min="8211" max="8211" width="0" hidden="1" customWidth="1"/>
    <col min="8212" max="8212" width="7.5" customWidth="1"/>
    <col min="8213" max="8213" width="10.625" customWidth="1"/>
    <col min="8214" max="8214" width="0" hidden="1" customWidth="1"/>
    <col min="8215" max="8215" width="52.75" customWidth="1"/>
    <col min="8216" max="8216" width="13.625" customWidth="1"/>
    <col min="8217" max="8227" width="0" hidden="1" customWidth="1"/>
    <col min="8228" max="8228" width="52.75" customWidth="1"/>
    <col min="8229" max="8229" width="13.625" customWidth="1"/>
    <col min="8230" max="8230" width="0" hidden="1" customWidth="1"/>
    <col min="8231" max="8231" width="7.5" customWidth="1"/>
    <col min="8232" max="8232" width="10.625" customWidth="1"/>
    <col min="8233" max="8233" width="0" hidden="1" customWidth="1"/>
    <col min="8234" max="8234" width="52.75" customWidth="1"/>
    <col min="8235" max="8235" width="13.625" customWidth="1"/>
    <col min="8236" max="8246" width="0" hidden="1" customWidth="1"/>
    <col min="8247" max="8247" width="52.75" customWidth="1"/>
    <col min="8248" max="8248" width="13.625" customWidth="1"/>
    <col min="8249" max="8249" width="0" hidden="1" customWidth="1"/>
    <col min="8250" max="8250" width="7.5" customWidth="1"/>
    <col min="8251" max="8251" width="10.625" customWidth="1"/>
    <col min="8252" max="8252" width="0" hidden="1" customWidth="1"/>
    <col min="8253" max="8253" width="52.75" customWidth="1"/>
    <col min="8254" max="8254" width="13.625" customWidth="1"/>
    <col min="8255" max="8265" width="0" hidden="1" customWidth="1"/>
    <col min="8266" max="8266" width="52.75" customWidth="1"/>
    <col min="8267" max="8267" width="13.625" customWidth="1"/>
    <col min="8268" max="8268" width="0" hidden="1" customWidth="1"/>
    <col min="8269" max="8269" width="7.5" customWidth="1"/>
    <col min="8270" max="8270" width="10.625" customWidth="1"/>
    <col min="8271" max="8271" width="0" hidden="1" customWidth="1"/>
    <col min="8272" max="8272" width="52.75" customWidth="1"/>
    <col min="8273" max="8273" width="13.625" customWidth="1"/>
    <col min="8274" max="8284" width="0" hidden="1" customWidth="1"/>
    <col min="8285" max="8285" width="52.75" customWidth="1"/>
    <col min="8286" max="8286" width="13.625" customWidth="1"/>
    <col min="8287" max="8307" width="0" hidden="1" customWidth="1"/>
    <col min="8449" max="8449" width="6.875" customWidth="1"/>
    <col min="8450" max="8450" width="10.625" customWidth="1"/>
    <col min="8451" max="8451" width="0" hidden="1" customWidth="1"/>
    <col min="8452" max="8452" width="52.75" customWidth="1"/>
    <col min="8453" max="8453" width="13.625" customWidth="1"/>
    <col min="8454" max="8464" width="0" hidden="1" customWidth="1"/>
    <col min="8465" max="8465" width="52.75" customWidth="1"/>
    <col min="8466" max="8466" width="13.625" customWidth="1"/>
    <col min="8467" max="8467" width="0" hidden="1" customWidth="1"/>
    <col min="8468" max="8468" width="7.5" customWidth="1"/>
    <col min="8469" max="8469" width="10.625" customWidth="1"/>
    <col min="8470" max="8470" width="0" hidden="1" customWidth="1"/>
    <col min="8471" max="8471" width="52.75" customWidth="1"/>
    <col min="8472" max="8472" width="13.625" customWidth="1"/>
    <col min="8473" max="8483" width="0" hidden="1" customWidth="1"/>
    <col min="8484" max="8484" width="52.75" customWidth="1"/>
    <col min="8485" max="8485" width="13.625" customWidth="1"/>
    <col min="8486" max="8486" width="0" hidden="1" customWidth="1"/>
    <col min="8487" max="8487" width="7.5" customWidth="1"/>
    <col min="8488" max="8488" width="10.625" customWidth="1"/>
    <col min="8489" max="8489" width="0" hidden="1" customWidth="1"/>
    <col min="8490" max="8490" width="52.75" customWidth="1"/>
    <col min="8491" max="8491" width="13.625" customWidth="1"/>
    <col min="8492" max="8502" width="0" hidden="1" customWidth="1"/>
    <col min="8503" max="8503" width="52.75" customWidth="1"/>
    <col min="8504" max="8504" width="13.625" customWidth="1"/>
    <col min="8505" max="8505" width="0" hidden="1" customWidth="1"/>
    <col min="8506" max="8506" width="7.5" customWidth="1"/>
    <col min="8507" max="8507" width="10.625" customWidth="1"/>
    <col min="8508" max="8508" width="0" hidden="1" customWidth="1"/>
    <col min="8509" max="8509" width="52.75" customWidth="1"/>
    <col min="8510" max="8510" width="13.625" customWidth="1"/>
    <col min="8511" max="8521" width="0" hidden="1" customWidth="1"/>
    <col min="8522" max="8522" width="52.75" customWidth="1"/>
    <col min="8523" max="8523" width="13.625" customWidth="1"/>
    <col min="8524" max="8524" width="0" hidden="1" customWidth="1"/>
    <col min="8525" max="8525" width="7.5" customWidth="1"/>
    <col min="8526" max="8526" width="10.625" customWidth="1"/>
    <col min="8527" max="8527" width="0" hidden="1" customWidth="1"/>
    <col min="8528" max="8528" width="52.75" customWidth="1"/>
    <col min="8529" max="8529" width="13.625" customWidth="1"/>
    <col min="8530" max="8540" width="0" hidden="1" customWidth="1"/>
    <col min="8541" max="8541" width="52.75" customWidth="1"/>
    <col min="8542" max="8542" width="13.625" customWidth="1"/>
    <col min="8543" max="8563" width="0" hidden="1" customWidth="1"/>
    <col min="8705" max="8705" width="6.875" customWidth="1"/>
    <col min="8706" max="8706" width="10.625" customWidth="1"/>
    <col min="8707" max="8707" width="0" hidden="1" customWidth="1"/>
    <col min="8708" max="8708" width="52.75" customWidth="1"/>
    <col min="8709" max="8709" width="13.625" customWidth="1"/>
    <col min="8710" max="8720" width="0" hidden="1" customWidth="1"/>
    <col min="8721" max="8721" width="52.75" customWidth="1"/>
    <col min="8722" max="8722" width="13.625" customWidth="1"/>
    <col min="8723" max="8723" width="0" hidden="1" customWidth="1"/>
    <col min="8724" max="8724" width="7.5" customWidth="1"/>
    <col min="8725" max="8725" width="10.625" customWidth="1"/>
    <col min="8726" max="8726" width="0" hidden="1" customWidth="1"/>
    <col min="8727" max="8727" width="52.75" customWidth="1"/>
    <col min="8728" max="8728" width="13.625" customWidth="1"/>
    <col min="8729" max="8739" width="0" hidden="1" customWidth="1"/>
    <col min="8740" max="8740" width="52.75" customWidth="1"/>
    <col min="8741" max="8741" width="13.625" customWidth="1"/>
    <col min="8742" max="8742" width="0" hidden="1" customWidth="1"/>
    <col min="8743" max="8743" width="7.5" customWidth="1"/>
    <col min="8744" max="8744" width="10.625" customWidth="1"/>
    <col min="8745" max="8745" width="0" hidden="1" customWidth="1"/>
    <col min="8746" max="8746" width="52.75" customWidth="1"/>
    <col min="8747" max="8747" width="13.625" customWidth="1"/>
    <col min="8748" max="8758" width="0" hidden="1" customWidth="1"/>
    <col min="8759" max="8759" width="52.75" customWidth="1"/>
    <col min="8760" max="8760" width="13.625" customWidth="1"/>
    <col min="8761" max="8761" width="0" hidden="1" customWidth="1"/>
    <col min="8762" max="8762" width="7.5" customWidth="1"/>
    <col min="8763" max="8763" width="10.625" customWidth="1"/>
    <col min="8764" max="8764" width="0" hidden="1" customWidth="1"/>
    <col min="8765" max="8765" width="52.75" customWidth="1"/>
    <col min="8766" max="8766" width="13.625" customWidth="1"/>
    <col min="8767" max="8777" width="0" hidden="1" customWidth="1"/>
    <col min="8778" max="8778" width="52.75" customWidth="1"/>
    <col min="8779" max="8779" width="13.625" customWidth="1"/>
    <col min="8780" max="8780" width="0" hidden="1" customWidth="1"/>
    <col min="8781" max="8781" width="7.5" customWidth="1"/>
    <col min="8782" max="8782" width="10.625" customWidth="1"/>
    <col min="8783" max="8783" width="0" hidden="1" customWidth="1"/>
    <col min="8784" max="8784" width="52.75" customWidth="1"/>
    <col min="8785" max="8785" width="13.625" customWidth="1"/>
    <col min="8786" max="8796" width="0" hidden="1" customWidth="1"/>
    <col min="8797" max="8797" width="52.75" customWidth="1"/>
    <col min="8798" max="8798" width="13.625" customWidth="1"/>
    <col min="8799" max="8819" width="0" hidden="1" customWidth="1"/>
    <col min="8961" max="8961" width="6.875" customWidth="1"/>
    <col min="8962" max="8962" width="10.625" customWidth="1"/>
    <col min="8963" max="8963" width="0" hidden="1" customWidth="1"/>
    <col min="8964" max="8964" width="52.75" customWidth="1"/>
    <col min="8965" max="8965" width="13.625" customWidth="1"/>
    <col min="8966" max="8976" width="0" hidden="1" customWidth="1"/>
    <col min="8977" max="8977" width="52.75" customWidth="1"/>
    <col min="8978" max="8978" width="13.625" customWidth="1"/>
    <col min="8979" max="8979" width="0" hidden="1" customWidth="1"/>
    <col min="8980" max="8980" width="7.5" customWidth="1"/>
    <col min="8981" max="8981" width="10.625" customWidth="1"/>
    <col min="8982" max="8982" width="0" hidden="1" customWidth="1"/>
    <col min="8983" max="8983" width="52.75" customWidth="1"/>
    <col min="8984" max="8984" width="13.625" customWidth="1"/>
    <col min="8985" max="8995" width="0" hidden="1" customWidth="1"/>
    <col min="8996" max="8996" width="52.75" customWidth="1"/>
    <col min="8997" max="8997" width="13.625" customWidth="1"/>
    <col min="8998" max="8998" width="0" hidden="1" customWidth="1"/>
    <col min="8999" max="8999" width="7.5" customWidth="1"/>
    <col min="9000" max="9000" width="10.625" customWidth="1"/>
    <col min="9001" max="9001" width="0" hidden="1" customWidth="1"/>
    <col min="9002" max="9002" width="52.75" customWidth="1"/>
    <col min="9003" max="9003" width="13.625" customWidth="1"/>
    <col min="9004" max="9014" width="0" hidden="1" customWidth="1"/>
    <col min="9015" max="9015" width="52.75" customWidth="1"/>
    <col min="9016" max="9016" width="13.625" customWidth="1"/>
    <col min="9017" max="9017" width="0" hidden="1" customWidth="1"/>
    <col min="9018" max="9018" width="7.5" customWidth="1"/>
    <col min="9019" max="9019" width="10.625" customWidth="1"/>
    <col min="9020" max="9020" width="0" hidden="1" customWidth="1"/>
    <col min="9021" max="9021" width="52.75" customWidth="1"/>
    <col min="9022" max="9022" width="13.625" customWidth="1"/>
    <col min="9023" max="9033" width="0" hidden="1" customWidth="1"/>
    <col min="9034" max="9034" width="52.75" customWidth="1"/>
    <col min="9035" max="9035" width="13.625" customWidth="1"/>
    <col min="9036" max="9036" width="0" hidden="1" customWidth="1"/>
    <col min="9037" max="9037" width="7.5" customWidth="1"/>
    <col min="9038" max="9038" width="10.625" customWidth="1"/>
    <col min="9039" max="9039" width="0" hidden="1" customWidth="1"/>
    <col min="9040" max="9040" width="52.75" customWidth="1"/>
    <col min="9041" max="9041" width="13.625" customWidth="1"/>
    <col min="9042" max="9052" width="0" hidden="1" customWidth="1"/>
    <col min="9053" max="9053" width="52.75" customWidth="1"/>
    <col min="9054" max="9054" width="13.625" customWidth="1"/>
    <col min="9055" max="9075" width="0" hidden="1" customWidth="1"/>
    <col min="9217" max="9217" width="6.875" customWidth="1"/>
    <col min="9218" max="9218" width="10.625" customWidth="1"/>
    <col min="9219" max="9219" width="0" hidden="1" customWidth="1"/>
    <col min="9220" max="9220" width="52.75" customWidth="1"/>
    <col min="9221" max="9221" width="13.625" customWidth="1"/>
    <col min="9222" max="9232" width="0" hidden="1" customWidth="1"/>
    <col min="9233" max="9233" width="52.75" customWidth="1"/>
    <col min="9234" max="9234" width="13.625" customWidth="1"/>
    <col min="9235" max="9235" width="0" hidden="1" customWidth="1"/>
    <col min="9236" max="9236" width="7.5" customWidth="1"/>
    <col min="9237" max="9237" width="10.625" customWidth="1"/>
    <col min="9238" max="9238" width="0" hidden="1" customWidth="1"/>
    <col min="9239" max="9239" width="52.75" customWidth="1"/>
    <col min="9240" max="9240" width="13.625" customWidth="1"/>
    <col min="9241" max="9251" width="0" hidden="1" customWidth="1"/>
    <col min="9252" max="9252" width="52.75" customWidth="1"/>
    <col min="9253" max="9253" width="13.625" customWidth="1"/>
    <col min="9254" max="9254" width="0" hidden="1" customWidth="1"/>
    <col min="9255" max="9255" width="7.5" customWidth="1"/>
    <col min="9256" max="9256" width="10.625" customWidth="1"/>
    <col min="9257" max="9257" width="0" hidden="1" customWidth="1"/>
    <col min="9258" max="9258" width="52.75" customWidth="1"/>
    <col min="9259" max="9259" width="13.625" customWidth="1"/>
    <col min="9260" max="9270" width="0" hidden="1" customWidth="1"/>
    <col min="9271" max="9271" width="52.75" customWidth="1"/>
    <col min="9272" max="9272" width="13.625" customWidth="1"/>
    <col min="9273" max="9273" width="0" hidden="1" customWidth="1"/>
    <col min="9274" max="9274" width="7.5" customWidth="1"/>
    <col min="9275" max="9275" width="10.625" customWidth="1"/>
    <col min="9276" max="9276" width="0" hidden="1" customWidth="1"/>
    <col min="9277" max="9277" width="52.75" customWidth="1"/>
    <col min="9278" max="9278" width="13.625" customWidth="1"/>
    <col min="9279" max="9289" width="0" hidden="1" customWidth="1"/>
    <col min="9290" max="9290" width="52.75" customWidth="1"/>
    <col min="9291" max="9291" width="13.625" customWidth="1"/>
    <col min="9292" max="9292" width="0" hidden="1" customWidth="1"/>
    <col min="9293" max="9293" width="7.5" customWidth="1"/>
    <col min="9294" max="9294" width="10.625" customWidth="1"/>
    <col min="9295" max="9295" width="0" hidden="1" customWidth="1"/>
    <col min="9296" max="9296" width="52.75" customWidth="1"/>
    <col min="9297" max="9297" width="13.625" customWidth="1"/>
    <col min="9298" max="9308" width="0" hidden="1" customWidth="1"/>
    <col min="9309" max="9309" width="52.75" customWidth="1"/>
    <col min="9310" max="9310" width="13.625" customWidth="1"/>
    <col min="9311" max="9331" width="0" hidden="1" customWidth="1"/>
    <col min="9473" max="9473" width="6.875" customWidth="1"/>
    <col min="9474" max="9474" width="10.625" customWidth="1"/>
    <col min="9475" max="9475" width="0" hidden="1" customWidth="1"/>
    <col min="9476" max="9476" width="52.75" customWidth="1"/>
    <col min="9477" max="9477" width="13.625" customWidth="1"/>
    <col min="9478" max="9488" width="0" hidden="1" customWidth="1"/>
    <col min="9489" max="9489" width="52.75" customWidth="1"/>
    <col min="9490" max="9490" width="13.625" customWidth="1"/>
    <col min="9491" max="9491" width="0" hidden="1" customWidth="1"/>
    <col min="9492" max="9492" width="7.5" customWidth="1"/>
    <col min="9493" max="9493" width="10.625" customWidth="1"/>
    <col min="9494" max="9494" width="0" hidden="1" customWidth="1"/>
    <col min="9495" max="9495" width="52.75" customWidth="1"/>
    <col min="9496" max="9496" width="13.625" customWidth="1"/>
    <col min="9497" max="9507" width="0" hidden="1" customWidth="1"/>
    <col min="9508" max="9508" width="52.75" customWidth="1"/>
    <col min="9509" max="9509" width="13.625" customWidth="1"/>
    <col min="9510" max="9510" width="0" hidden="1" customWidth="1"/>
    <col min="9511" max="9511" width="7.5" customWidth="1"/>
    <col min="9512" max="9512" width="10.625" customWidth="1"/>
    <col min="9513" max="9513" width="0" hidden="1" customWidth="1"/>
    <col min="9514" max="9514" width="52.75" customWidth="1"/>
    <col min="9515" max="9515" width="13.625" customWidth="1"/>
    <col min="9516" max="9526" width="0" hidden="1" customWidth="1"/>
    <col min="9527" max="9527" width="52.75" customWidth="1"/>
    <col min="9528" max="9528" width="13.625" customWidth="1"/>
    <col min="9529" max="9529" width="0" hidden="1" customWidth="1"/>
    <col min="9530" max="9530" width="7.5" customWidth="1"/>
    <col min="9531" max="9531" width="10.625" customWidth="1"/>
    <col min="9532" max="9532" width="0" hidden="1" customWidth="1"/>
    <col min="9533" max="9533" width="52.75" customWidth="1"/>
    <col min="9534" max="9534" width="13.625" customWidth="1"/>
    <col min="9535" max="9545" width="0" hidden="1" customWidth="1"/>
    <col min="9546" max="9546" width="52.75" customWidth="1"/>
    <col min="9547" max="9547" width="13.625" customWidth="1"/>
    <col min="9548" max="9548" width="0" hidden="1" customWidth="1"/>
    <col min="9549" max="9549" width="7.5" customWidth="1"/>
    <col min="9550" max="9550" width="10.625" customWidth="1"/>
    <col min="9551" max="9551" width="0" hidden="1" customWidth="1"/>
    <col min="9552" max="9552" width="52.75" customWidth="1"/>
    <col min="9553" max="9553" width="13.625" customWidth="1"/>
    <col min="9554" max="9564" width="0" hidden="1" customWidth="1"/>
    <col min="9565" max="9565" width="52.75" customWidth="1"/>
    <col min="9566" max="9566" width="13.625" customWidth="1"/>
    <col min="9567" max="9587" width="0" hidden="1" customWidth="1"/>
    <col min="9729" max="9729" width="6.875" customWidth="1"/>
    <col min="9730" max="9730" width="10.625" customWidth="1"/>
    <col min="9731" max="9731" width="0" hidden="1" customWidth="1"/>
    <col min="9732" max="9732" width="52.75" customWidth="1"/>
    <col min="9733" max="9733" width="13.625" customWidth="1"/>
    <col min="9734" max="9744" width="0" hidden="1" customWidth="1"/>
    <col min="9745" max="9745" width="52.75" customWidth="1"/>
    <col min="9746" max="9746" width="13.625" customWidth="1"/>
    <col min="9747" max="9747" width="0" hidden="1" customWidth="1"/>
    <col min="9748" max="9748" width="7.5" customWidth="1"/>
    <col min="9749" max="9749" width="10.625" customWidth="1"/>
    <col min="9750" max="9750" width="0" hidden="1" customWidth="1"/>
    <col min="9751" max="9751" width="52.75" customWidth="1"/>
    <col min="9752" max="9752" width="13.625" customWidth="1"/>
    <col min="9753" max="9763" width="0" hidden="1" customWidth="1"/>
    <col min="9764" max="9764" width="52.75" customWidth="1"/>
    <col min="9765" max="9765" width="13.625" customWidth="1"/>
    <col min="9766" max="9766" width="0" hidden="1" customWidth="1"/>
    <col min="9767" max="9767" width="7.5" customWidth="1"/>
    <col min="9768" max="9768" width="10.625" customWidth="1"/>
    <col min="9769" max="9769" width="0" hidden="1" customWidth="1"/>
    <col min="9770" max="9770" width="52.75" customWidth="1"/>
    <col min="9771" max="9771" width="13.625" customWidth="1"/>
    <col min="9772" max="9782" width="0" hidden="1" customWidth="1"/>
    <col min="9783" max="9783" width="52.75" customWidth="1"/>
    <col min="9784" max="9784" width="13.625" customWidth="1"/>
    <col min="9785" max="9785" width="0" hidden="1" customWidth="1"/>
    <col min="9786" max="9786" width="7.5" customWidth="1"/>
    <col min="9787" max="9787" width="10.625" customWidth="1"/>
    <col min="9788" max="9788" width="0" hidden="1" customWidth="1"/>
    <col min="9789" max="9789" width="52.75" customWidth="1"/>
    <col min="9790" max="9790" width="13.625" customWidth="1"/>
    <col min="9791" max="9801" width="0" hidden="1" customWidth="1"/>
    <col min="9802" max="9802" width="52.75" customWidth="1"/>
    <col min="9803" max="9803" width="13.625" customWidth="1"/>
    <col min="9804" max="9804" width="0" hidden="1" customWidth="1"/>
    <col min="9805" max="9805" width="7.5" customWidth="1"/>
    <col min="9806" max="9806" width="10.625" customWidth="1"/>
    <col min="9807" max="9807" width="0" hidden="1" customWidth="1"/>
    <col min="9808" max="9808" width="52.75" customWidth="1"/>
    <col min="9809" max="9809" width="13.625" customWidth="1"/>
    <col min="9810" max="9820" width="0" hidden="1" customWidth="1"/>
    <col min="9821" max="9821" width="52.75" customWidth="1"/>
    <col min="9822" max="9822" width="13.625" customWidth="1"/>
    <col min="9823" max="9843" width="0" hidden="1" customWidth="1"/>
    <col min="9985" max="9985" width="6.875" customWidth="1"/>
    <col min="9986" max="9986" width="10.625" customWidth="1"/>
    <col min="9987" max="9987" width="0" hidden="1" customWidth="1"/>
    <col min="9988" max="9988" width="52.75" customWidth="1"/>
    <col min="9989" max="9989" width="13.625" customWidth="1"/>
    <col min="9990" max="10000" width="0" hidden="1" customWidth="1"/>
    <col min="10001" max="10001" width="52.75" customWidth="1"/>
    <col min="10002" max="10002" width="13.625" customWidth="1"/>
    <col min="10003" max="10003" width="0" hidden="1" customWidth="1"/>
    <col min="10004" max="10004" width="7.5" customWidth="1"/>
    <col min="10005" max="10005" width="10.625" customWidth="1"/>
    <col min="10006" max="10006" width="0" hidden="1" customWidth="1"/>
    <col min="10007" max="10007" width="52.75" customWidth="1"/>
    <col min="10008" max="10008" width="13.625" customWidth="1"/>
    <col min="10009" max="10019" width="0" hidden="1" customWidth="1"/>
    <col min="10020" max="10020" width="52.75" customWidth="1"/>
    <col min="10021" max="10021" width="13.625" customWidth="1"/>
    <col min="10022" max="10022" width="0" hidden="1" customWidth="1"/>
    <col min="10023" max="10023" width="7.5" customWidth="1"/>
    <col min="10024" max="10024" width="10.625" customWidth="1"/>
    <col min="10025" max="10025" width="0" hidden="1" customWidth="1"/>
    <col min="10026" max="10026" width="52.75" customWidth="1"/>
    <col min="10027" max="10027" width="13.625" customWidth="1"/>
    <col min="10028" max="10038" width="0" hidden="1" customWidth="1"/>
    <col min="10039" max="10039" width="52.75" customWidth="1"/>
    <col min="10040" max="10040" width="13.625" customWidth="1"/>
    <col min="10041" max="10041" width="0" hidden="1" customWidth="1"/>
    <col min="10042" max="10042" width="7.5" customWidth="1"/>
    <col min="10043" max="10043" width="10.625" customWidth="1"/>
    <col min="10044" max="10044" width="0" hidden="1" customWidth="1"/>
    <col min="10045" max="10045" width="52.75" customWidth="1"/>
    <col min="10046" max="10046" width="13.625" customWidth="1"/>
    <col min="10047" max="10057" width="0" hidden="1" customWidth="1"/>
    <col min="10058" max="10058" width="52.75" customWidth="1"/>
    <col min="10059" max="10059" width="13.625" customWidth="1"/>
    <col min="10060" max="10060" width="0" hidden="1" customWidth="1"/>
    <col min="10061" max="10061" width="7.5" customWidth="1"/>
    <col min="10062" max="10062" width="10.625" customWidth="1"/>
    <col min="10063" max="10063" width="0" hidden="1" customWidth="1"/>
    <col min="10064" max="10064" width="52.75" customWidth="1"/>
    <col min="10065" max="10065" width="13.625" customWidth="1"/>
    <col min="10066" max="10076" width="0" hidden="1" customWidth="1"/>
    <col min="10077" max="10077" width="52.75" customWidth="1"/>
    <col min="10078" max="10078" width="13.625" customWidth="1"/>
    <col min="10079" max="10099" width="0" hidden="1" customWidth="1"/>
    <col min="10241" max="10241" width="6.875" customWidth="1"/>
    <col min="10242" max="10242" width="10.625" customWidth="1"/>
    <col min="10243" max="10243" width="0" hidden="1" customWidth="1"/>
    <col min="10244" max="10244" width="52.75" customWidth="1"/>
    <col min="10245" max="10245" width="13.625" customWidth="1"/>
    <col min="10246" max="10256" width="0" hidden="1" customWidth="1"/>
    <col min="10257" max="10257" width="52.75" customWidth="1"/>
    <col min="10258" max="10258" width="13.625" customWidth="1"/>
    <col min="10259" max="10259" width="0" hidden="1" customWidth="1"/>
    <col min="10260" max="10260" width="7.5" customWidth="1"/>
    <col min="10261" max="10261" width="10.625" customWidth="1"/>
    <col min="10262" max="10262" width="0" hidden="1" customWidth="1"/>
    <col min="10263" max="10263" width="52.75" customWidth="1"/>
    <col min="10264" max="10264" width="13.625" customWidth="1"/>
    <col min="10265" max="10275" width="0" hidden="1" customWidth="1"/>
    <col min="10276" max="10276" width="52.75" customWidth="1"/>
    <col min="10277" max="10277" width="13.625" customWidth="1"/>
    <col min="10278" max="10278" width="0" hidden="1" customWidth="1"/>
    <col min="10279" max="10279" width="7.5" customWidth="1"/>
    <col min="10280" max="10280" width="10.625" customWidth="1"/>
    <col min="10281" max="10281" width="0" hidden="1" customWidth="1"/>
    <col min="10282" max="10282" width="52.75" customWidth="1"/>
    <col min="10283" max="10283" width="13.625" customWidth="1"/>
    <col min="10284" max="10294" width="0" hidden="1" customWidth="1"/>
    <col min="10295" max="10295" width="52.75" customWidth="1"/>
    <col min="10296" max="10296" width="13.625" customWidth="1"/>
    <col min="10297" max="10297" width="0" hidden="1" customWidth="1"/>
    <col min="10298" max="10298" width="7.5" customWidth="1"/>
    <col min="10299" max="10299" width="10.625" customWidth="1"/>
    <col min="10300" max="10300" width="0" hidden="1" customWidth="1"/>
    <col min="10301" max="10301" width="52.75" customWidth="1"/>
    <col min="10302" max="10302" width="13.625" customWidth="1"/>
    <col min="10303" max="10313" width="0" hidden="1" customWidth="1"/>
    <col min="10314" max="10314" width="52.75" customWidth="1"/>
    <col min="10315" max="10315" width="13.625" customWidth="1"/>
    <col min="10316" max="10316" width="0" hidden="1" customWidth="1"/>
    <col min="10317" max="10317" width="7.5" customWidth="1"/>
    <col min="10318" max="10318" width="10.625" customWidth="1"/>
    <col min="10319" max="10319" width="0" hidden="1" customWidth="1"/>
    <col min="10320" max="10320" width="52.75" customWidth="1"/>
    <col min="10321" max="10321" width="13.625" customWidth="1"/>
    <col min="10322" max="10332" width="0" hidden="1" customWidth="1"/>
    <col min="10333" max="10333" width="52.75" customWidth="1"/>
    <col min="10334" max="10334" width="13.625" customWidth="1"/>
    <col min="10335" max="10355" width="0" hidden="1" customWidth="1"/>
    <col min="10497" max="10497" width="6.875" customWidth="1"/>
    <col min="10498" max="10498" width="10.625" customWidth="1"/>
    <col min="10499" max="10499" width="0" hidden="1" customWidth="1"/>
    <col min="10500" max="10500" width="52.75" customWidth="1"/>
    <col min="10501" max="10501" width="13.625" customWidth="1"/>
    <col min="10502" max="10512" width="0" hidden="1" customWidth="1"/>
    <col min="10513" max="10513" width="52.75" customWidth="1"/>
    <col min="10514" max="10514" width="13.625" customWidth="1"/>
    <col min="10515" max="10515" width="0" hidden="1" customWidth="1"/>
    <col min="10516" max="10516" width="7.5" customWidth="1"/>
    <col min="10517" max="10517" width="10.625" customWidth="1"/>
    <col min="10518" max="10518" width="0" hidden="1" customWidth="1"/>
    <col min="10519" max="10519" width="52.75" customWidth="1"/>
    <col min="10520" max="10520" width="13.625" customWidth="1"/>
    <col min="10521" max="10531" width="0" hidden="1" customWidth="1"/>
    <col min="10532" max="10532" width="52.75" customWidth="1"/>
    <col min="10533" max="10533" width="13.625" customWidth="1"/>
    <col min="10534" max="10534" width="0" hidden="1" customWidth="1"/>
    <col min="10535" max="10535" width="7.5" customWidth="1"/>
    <col min="10536" max="10536" width="10.625" customWidth="1"/>
    <col min="10537" max="10537" width="0" hidden="1" customWidth="1"/>
    <col min="10538" max="10538" width="52.75" customWidth="1"/>
    <col min="10539" max="10539" width="13.625" customWidth="1"/>
    <col min="10540" max="10550" width="0" hidden="1" customWidth="1"/>
    <col min="10551" max="10551" width="52.75" customWidth="1"/>
    <col min="10552" max="10552" width="13.625" customWidth="1"/>
    <col min="10553" max="10553" width="0" hidden="1" customWidth="1"/>
    <col min="10554" max="10554" width="7.5" customWidth="1"/>
    <col min="10555" max="10555" width="10.625" customWidth="1"/>
    <col min="10556" max="10556" width="0" hidden="1" customWidth="1"/>
    <col min="10557" max="10557" width="52.75" customWidth="1"/>
    <col min="10558" max="10558" width="13.625" customWidth="1"/>
    <col min="10559" max="10569" width="0" hidden="1" customWidth="1"/>
    <col min="10570" max="10570" width="52.75" customWidth="1"/>
    <col min="10571" max="10571" width="13.625" customWidth="1"/>
    <col min="10572" max="10572" width="0" hidden="1" customWidth="1"/>
    <col min="10573" max="10573" width="7.5" customWidth="1"/>
    <col min="10574" max="10574" width="10.625" customWidth="1"/>
    <col min="10575" max="10575" width="0" hidden="1" customWidth="1"/>
    <col min="10576" max="10576" width="52.75" customWidth="1"/>
    <col min="10577" max="10577" width="13.625" customWidth="1"/>
    <col min="10578" max="10588" width="0" hidden="1" customWidth="1"/>
    <col min="10589" max="10589" width="52.75" customWidth="1"/>
    <col min="10590" max="10590" width="13.625" customWidth="1"/>
    <col min="10591" max="10611" width="0" hidden="1" customWidth="1"/>
    <col min="10753" max="10753" width="6.875" customWidth="1"/>
    <col min="10754" max="10754" width="10.625" customWidth="1"/>
    <col min="10755" max="10755" width="0" hidden="1" customWidth="1"/>
    <col min="10756" max="10756" width="52.75" customWidth="1"/>
    <col min="10757" max="10757" width="13.625" customWidth="1"/>
    <col min="10758" max="10768" width="0" hidden="1" customWidth="1"/>
    <col min="10769" max="10769" width="52.75" customWidth="1"/>
    <col min="10770" max="10770" width="13.625" customWidth="1"/>
    <col min="10771" max="10771" width="0" hidden="1" customWidth="1"/>
    <col min="10772" max="10772" width="7.5" customWidth="1"/>
    <col min="10773" max="10773" width="10.625" customWidth="1"/>
    <col min="10774" max="10774" width="0" hidden="1" customWidth="1"/>
    <col min="10775" max="10775" width="52.75" customWidth="1"/>
    <col min="10776" max="10776" width="13.625" customWidth="1"/>
    <col min="10777" max="10787" width="0" hidden="1" customWidth="1"/>
    <col min="10788" max="10788" width="52.75" customWidth="1"/>
    <col min="10789" max="10789" width="13.625" customWidth="1"/>
    <col min="10790" max="10790" width="0" hidden="1" customWidth="1"/>
    <col min="10791" max="10791" width="7.5" customWidth="1"/>
    <col min="10792" max="10792" width="10.625" customWidth="1"/>
    <col min="10793" max="10793" width="0" hidden="1" customWidth="1"/>
    <col min="10794" max="10794" width="52.75" customWidth="1"/>
    <col min="10795" max="10795" width="13.625" customWidth="1"/>
    <col min="10796" max="10806" width="0" hidden="1" customWidth="1"/>
    <col min="10807" max="10807" width="52.75" customWidth="1"/>
    <col min="10808" max="10808" width="13.625" customWidth="1"/>
    <col min="10809" max="10809" width="0" hidden="1" customWidth="1"/>
    <col min="10810" max="10810" width="7.5" customWidth="1"/>
    <col min="10811" max="10811" width="10.625" customWidth="1"/>
    <col min="10812" max="10812" width="0" hidden="1" customWidth="1"/>
    <col min="10813" max="10813" width="52.75" customWidth="1"/>
    <col min="10814" max="10814" width="13.625" customWidth="1"/>
    <col min="10815" max="10825" width="0" hidden="1" customWidth="1"/>
    <col min="10826" max="10826" width="52.75" customWidth="1"/>
    <col min="10827" max="10827" width="13.625" customWidth="1"/>
    <col min="10828" max="10828" width="0" hidden="1" customWidth="1"/>
    <col min="10829" max="10829" width="7.5" customWidth="1"/>
    <col min="10830" max="10830" width="10.625" customWidth="1"/>
    <col min="10831" max="10831" width="0" hidden="1" customWidth="1"/>
    <col min="10832" max="10832" width="52.75" customWidth="1"/>
    <col min="10833" max="10833" width="13.625" customWidth="1"/>
    <col min="10834" max="10844" width="0" hidden="1" customWidth="1"/>
    <col min="10845" max="10845" width="52.75" customWidth="1"/>
    <col min="10846" max="10846" width="13.625" customWidth="1"/>
    <col min="10847" max="10867" width="0" hidden="1" customWidth="1"/>
    <col min="11009" max="11009" width="6.875" customWidth="1"/>
    <col min="11010" max="11010" width="10.625" customWidth="1"/>
    <col min="11011" max="11011" width="0" hidden="1" customWidth="1"/>
    <col min="11012" max="11012" width="52.75" customWidth="1"/>
    <col min="11013" max="11013" width="13.625" customWidth="1"/>
    <col min="11014" max="11024" width="0" hidden="1" customWidth="1"/>
    <col min="11025" max="11025" width="52.75" customWidth="1"/>
    <col min="11026" max="11026" width="13.625" customWidth="1"/>
    <col min="11027" max="11027" width="0" hidden="1" customWidth="1"/>
    <col min="11028" max="11028" width="7.5" customWidth="1"/>
    <col min="11029" max="11029" width="10.625" customWidth="1"/>
    <col min="11030" max="11030" width="0" hidden="1" customWidth="1"/>
    <col min="11031" max="11031" width="52.75" customWidth="1"/>
    <col min="11032" max="11032" width="13.625" customWidth="1"/>
    <col min="11033" max="11043" width="0" hidden="1" customWidth="1"/>
    <col min="11044" max="11044" width="52.75" customWidth="1"/>
    <col min="11045" max="11045" width="13.625" customWidth="1"/>
    <col min="11046" max="11046" width="0" hidden="1" customWidth="1"/>
    <col min="11047" max="11047" width="7.5" customWidth="1"/>
    <col min="11048" max="11048" width="10.625" customWidth="1"/>
    <col min="11049" max="11049" width="0" hidden="1" customWidth="1"/>
    <col min="11050" max="11050" width="52.75" customWidth="1"/>
    <col min="11051" max="11051" width="13.625" customWidth="1"/>
    <col min="11052" max="11062" width="0" hidden="1" customWidth="1"/>
    <col min="11063" max="11063" width="52.75" customWidth="1"/>
    <col min="11064" max="11064" width="13.625" customWidth="1"/>
    <col min="11065" max="11065" width="0" hidden="1" customWidth="1"/>
    <col min="11066" max="11066" width="7.5" customWidth="1"/>
    <col min="11067" max="11067" width="10.625" customWidth="1"/>
    <col min="11068" max="11068" width="0" hidden="1" customWidth="1"/>
    <col min="11069" max="11069" width="52.75" customWidth="1"/>
    <col min="11070" max="11070" width="13.625" customWidth="1"/>
    <col min="11071" max="11081" width="0" hidden="1" customWidth="1"/>
    <col min="11082" max="11082" width="52.75" customWidth="1"/>
    <col min="11083" max="11083" width="13.625" customWidth="1"/>
    <col min="11084" max="11084" width="0" hidden="1" customWidth="1"/>
    <col min="11085" max="11085" width="7.5" customWidth="1"/>
    <col min="11086" max="11086" width="10.625" customWidth="1"/>
    <col min="11087" max="11087" width="0" hidden="1" customWidth="1"/>
    <col min="11088" max="11088" width="52.75" customWidth="1"/>
    <col min="11089" max="11089" width="13.625" customWidth="1"/>
    <col min="11090" max="11100" width="0" hidden="1" customWidth="1"/>
    <col min="11101" max="11101" width="52.75" customWidth="1"/>
    <col min="11102" max="11102" width="13.625" customWidth="1"/>
    <col min="11103" max="11123" width="0" hidden="1" customWidth="1"/>
    <col min="11265" max="11265" width="6.875" customWidth="1"/>
    <col min="11266" max="11266" width="10.625" customWidth="1"/>
    <col min="11267" max="11267" width="0" hidden="1" customWidth="1"/>
    <col min="11268" max="11268" width="52.75" customWidth="1"/>
    <col min="11269" max="11269" width="13.625" customWidth="1"/>
    <col min="11270" max="11280" width="0" hidden="1" customWidth="1"/>
    <col min="11281" max="11281" width="52.75" customWidth="1"/>
    <col min="11282" max="11282" width="13.625" customWidth="1"/>
    <col min="11283" max="11283" width="0" hidden="1" customWidth="1"/>
    <col min="11284" max="11284" width="7.5" customWidth="1"/>
    <col min="11285" max="11285" width="10.625" customWidth="1"/>
    <col min="11286" max="11286" width="0" hidden="1" customWidth="1"/>
    <col min="11287" max="11287" width="52.75" customWidth="1"/>
    <col min="11288" max="11288" width="13.625" customWidth="1"/>
    <col min="11289" max="11299" width="0" hidden="1" customWidth="1"/>
    <col min="11300" max="11300" width="52.75" customWidth="1"/>
    <col min="11301" max="11301" width="13.625" customWidth="1"/>
    <col min="11302" max="11302" width="0" hidden="1" customWidth="1"/>
    <col min="11303" max="11303" width="7.5" customWidth="1"/>
    <col min="11304" max="11304" width="10.625" customWidth="1"/>
    <col min="11305" max="11305" width="0" hidden="1" customWidth="1"/>
    <col min="11306" max="11306" width="52.75" customWidth="1"/>
    <col min="11307" max="11307" width="13.625" customWidth="1"/>
    <col min="11308" max="11318" width="0" hidden="1" customWidth="1"/>
    <col min="11319" max="11319" width="52.75" customWidth="1"/>
    <col min="11320" max="11320" width="13.625" customWidth="1"/>
    <col min="11321" max="11321" width="0" hidden="1" customWidth="1"/>
    <col min="11322" max="11322" width="7.5" customWidth="1"/>
    <col min="11323" max="11323" width="10.625" customWidth="1"/>
    <col min="11324" max="11324" width="0" hidden="1" customWidth="1"/>
    <col min="11325" max="11325" width="52.75" customWidth="1"/>
    <col min="11326" max="11326" width="13.625" customWidth="1"/>
    <col min="11327" max="11337" width="0" hidden="1" customWidth="1"/>
    <col min="11338" max="11338" width="52.75" customWidth="1"/>
    <col min="11339" max="11339" width="13.625" customWidth="1"/>
    <col min="11340" max="11340" width="0" hidden="1" customWidth="1"/>
    <col min="11341" max="11341" width="7.5" customWidth="1"/>
    <col min="11342" max="11342" width="10.625" customWidth="1"/>
    <col min="11343" max="11343" width="0" hidden="1" customWidth="1"/>
    <col min="11344" max="11344" width="52.75" customWidth="1"/>
    <col min="11345" max="11345" width="13.625" customWidth="1"/>
    <col min="11346" max="11356" width="0" hidden="1" customWidth="1"/>
    <col min="11357" max="11357" width="52.75" customWidth="1"/>
    <col min="11358" max="11358" width="13.625" customWidth="1"/>
    <col min="11359" max="11379" width="0" hidden="1" customWidth="1"/>
    <col min="11521" max="11521" width="6.875" customWidth="1"/>
    <col min="11522" max="11522" width="10.625" customWidth="1"/>
    <col min="11523" max="11523" width="0" hidden="1" customWidth="1"/>
    <col min="11524" max="11524" width="52.75" customWidth="1"/>
    <col min="11525" max="11525" width="13.625" customWidth="1"/>
    <col min="11526" max="11536" width="0" hidden="1" customWidth="1"/>
    <col min="11537" max="11537" width="52.75" customWidth="1"/>
    <col min="11538" max="11538" width="13.625" customWidth="1"/>
    <col min="11539" max="11539" width="0" hidden="1" customWidth="1"/>
    <col min="11540" max="11540" width="7.5" customWidth="1"/>
    <col min="11541" max="11541" width="10.625" customWidth="1"/>
    <col min="11542" max="11542" width="0" hidden="1" customWidth="1"/>
    <col min="11543" max="11543" width="52.75" customWidth="1"/>
    <col min="11544" max="11544" width="13.625" customWidth="1"/>
    <col min="11545" max="11555" width="0" hidden="1" customWidth="1"/>
    <col min="11556" max="11556" width="52.75" customWidth="1"/>
    <col min="11557" max="11557" width="13.625" customWidth="1"/>
    <col min="11558" max="11558" width="0" hidden="1" customWidth="1"/>
    <col min="11559" max="11559" width="7.5" customWidth="1"/>
    <col min="11560" max="11560" width="10.625" customWidth="1"/>
    <col min="11561" max="11561" width="0" hidden="1" customWidth="1"/>
    <col min="11562" max="11562" width="52.75" customWidth="1"/>
    <col min="11563" max="11563" width="13.625" customWidth="1"/>
    <col min="11564" max="11574" width="0" hidden="1" customWidth="1"/>
    <col min="11575" max="11575" width="52.75" customWidth="1"/>
    <col min="11576" max="11576" width="13.625" customWidth="1"/>
    <col min="11577" max="11577" width="0" hidden="1" customWidth="1"/>
    <col min="11578" max="11578" width="7.5" customWidth="1"/>
    <col min="11579" max="11579" width="10.625" customWidth="1"/>
    <col min="11580" max="11580" width="0" hidden="1" customWidth="1"/>
    <col min="11581" max="11581" width="52.75" customWidth="1"/>
    <col min="11582" max="11582" width="13.625" customWidth="1"/>
    <col min="11583" max="11593" width="0" hidden="1" customWidth="1"/>
    <col min="11594" max="11594" width="52.75" customWidth="1"/>
    <col min="11595" max="11595" width="13.625" customWidth="1"/>
    <col min="11596" max="11596" width="0" hidden="1" customWidth="1"/>
    <col min="11597" max="11597" width="7.5" customWidth="1"/>
    <col min="11598" max="11598" width="10.625" customWidth="1"/>
    <col min="11599" max="11599" width="0" hidden="1" customWidth="1"/>
    <col min="11600" max="11600" width="52.75" customWidth="1"/>
    <col min="11601" max="11601" width="13.625" customWidth="1"/>
    <col min="11602" max="11612" width="0" hidden="1" customWidth="1"/>
    <col min="11613" max="11613" width="52.75" customWidth="1"/>
    <col min="11614" max="11614" width="13.625" customWidth="1"/>
    <col min="11615" max="11635" width="0" hidden="1" customWidth="1"/>
    <col min="11777" max="11777" width="6.875" customWidth="1"/>
    <col min="11778" max="11778" width="10.625" customWidth="1"/>
    <col min="11779" max="11779" width="0" hidden="1" customWidth="1"/>
    <col min="11780" max="11780" width="52.75" customWidth="1"/>
    <col min="11781" max="11781" width="13.625" customWidth="1"/>
    <col min="11782" max="11792" width="0" hidden="1" customWidth="1"/>
    <col min="11793" max="11793" width="52.75" customWidth="1"/>
    <col min="11794" max="11794" width="13.625" customWidth="1"/>
    <col min="11795" max="11795" width="0" hidden="1" customWidth="1"/>
    <col min="11796" max="11796" width="7.5" customWidth="1"/>
    <col min="11797" max="11797" width="10.625" customWidth="1"/>
    <col min="11798" max="11798" width="0" hidden="1" customWidth="1"/>
    <col min="11799" max="11799" width="52.75" customWidth="1"/>
    <col min="11800" max="11800" width="13.625" customWidth="1"/>
    <col min="11801" max="11811" width="0" hidden="1" customWidth="1"/>
    <col min="11812" max="11812" width="52.75" customWidth="1"/>
    <col min="11813" max="11813" width="13.625" customWidth="1"/>
    <col min="11814" max="11814" width="0" hidden="1" customWidth="1"/>
    <col min="11815" max="11815" width="7.5" customWidth="1"/>
    <col min="11816" max="11816" width="10.625" customWidth="1"/>
    <col min="11817" max="11817" width="0" hidden="1" customWidth="1"/>
    <col min="11818" max="11818" width="52.75" customWidth="1"/>
    <col min="11819" max="11819" width="13.625" customWidth="1"/>
    <col min="11820" max="11830" width="0" hidden="1" customWidth="1"/>
    <col min="11831" max="11831" width="52.75" customWidth="1"/>
    <col min="11832" max="11832" width="13.625" customWidth="1"/>
    <col min="11833" max="11833" width="0" hidden="1" customWidth="1"/>
    <col min="11834" max="11834" width="7.5" customWidth="1"/>
    <col min="11835" max="11835" width="10.625" customWidth="1"/>
    <col min="11836" max="11836" width="0" hidden="1" customWidth="1"/>
    <col min="11837" max="11837" width="52.75" customWidth="1"/>
    <col min="11838" max="11838" width="13.625" customWidth="1"/>
    <col min="11839" max="11849" width="0" hidden="1" customWidth="1"/>
    <col min="11850" max="11850" width="52.75" customWidth="1"/>
    <col min="11851" max="11851" width="13.625" customWidth="1"/>
    <col min="11852" max="11852" width="0" hidden="1" customWidth="1"/>
    <col min="11853" max="11853" width="7.5" customWidth="1"/>
    <col min="11854" max="11854" width="10.625" customWidth="1"/>
    <col min="11855" max="11855" width="0" hidden="1" customWidth="1"/>
    <col min="11856" max="11856" width="52.75" customWidth="1"/>
    <col min="11857" max="11857" width="13.625" customWidth="1"/>
    <col min="11858" max="11868" width="0" hidden="1" customWidth="1"/>
    <col min="11869" max="11869" width="52.75" customWidth="1"/>
    <col min="11870" max="11870" width="13.625" customWidth="1"/>
    <col min="11871" max="11891" width="0" hidden="1" customWidth="1"/>
    <col min="12033" max="12033" width="6.875" customWidth="1"/>
    <col min="12034" max="12034" width="10.625" customWidth="1"/>
    <col min="12035" max="12035" width="0" hidden="1" customWidth="1"/>
    <col min="12036" max="12036" width="52.75" customWidth="1"/>
    <col min="12037" max="12037" width="13.625" customWidth="1"/>
    <col min="12038" max="12048" width="0" hidden="1" customWidth="1"/>
    <col min="12049" max="12049" width="52.75" customWidth="1"/>
    <col min="12050" max="12050" width="13.625" customWidth="1"/>
    <col min="12051" max="12051" width="0" hidden="1" customWidth="1"/>
    <col min="12052" max="12052" width="7.5" customWidth="1"/>
    <col min="12053" max="12053" width="10.625" customWidth="1"/>
    <col min="12054" max="12054" width="0" hidden="1" customWidth="1"/>
    <col min="12055" max="12055" width="52.75" customWidth="1"/>
    <col min="12056" max="12056" width="13.625" customWidth="1"/>
    <col min="12057" max="12067" width="0" hidden="1" customWidth="1"/>
    <col min="12068" max="12068" width="52.75" customWidth="1"/>
    <col min="12069" max="12069" width="13.625" customWidth="1"/>
    <col min="12070" max="12070" width="0" hidden="1" customWidth="1"/>
    <col min="12071" max="12071" width="7.5" customWidth="1"/>
    <col min="12072" max="12072" width="10.625" customWidth="1"/>
    <col min="12073" max="12073" width="0" hidden="1" customWidth="1"/>
    <col min="12074" max="12074" width="52.75" customWidth="1"/>
    <col min="12075" max="12075" width="13.625" customWidth="1"/>
    <col min="12076" max="12086" width="0" hidden="1" customWidth="1"/>
    <col min="12087" max="12087" width="52.75" customWidth="1"/>
    <col min="12088" max="12088" width="13.625" customWidth="1"/>
    <col min="12089" max="12089" width="0" hidden="1" customWidth="1"/>
    <col min="12090" max="12090" width="7.5" customWidth="1"/>
    <col min="12091" max="12091" width="10.625" customWidth="1"/>
    <col min="12092" max="12092" width="0" hidden="1" customWidth="1"/>
    <col min="12093" max="12093" width="52.75" customWidth="1"/>
    <col min="12094" max="12094" width="13.625" customWidth="1"/>
    <col min="12095" max="12105" width="0" hidden="1" customWidth="1"/>
    <col min="12106" max="12106" width="52.75" customWidth="1"/>
    <col min="12107" max="12107" width="13.625" customWidth="1"/>
    <col min="12108" max="12108" width="0" hidden="1" customWidth="1"/>
    <col min="12109" max="12109" width="7.5" customWidth="1"/>
    <col min="12110" max="12110" width="10.625" customWidth="1"/>
    <col min="12111" max="12111" width="0" hidden="1" customWidth="1"/>
    <col min="12112" max="12112" width="52.75" customWidth="1"/>
    <col min="12113" max="12113" width="13.625" customWidth="1"/>
    <col min="12114" max="12124" width="0" hidden="1" customWidth="1"/>
    <col min="12125" max="12125" width="52.75" customWidth="1"/>
    <col min="12126" max="12126" width="13.625" customWidth="1"/>
    <col min="12127" max="12147" width="0" hidden="1" customWidth="1"/>
    <col min="12289" max="12289" width="6.875" customWidth="1"/>
    <col min="12290" max="12290" width="10.625" customWidth="1"/>
    <col min="12291" max="12291" width="0" hidden="1" customWidth="1"/>
    <col min="12292" max="12292" width="52.75" customWidth="1"/>
    <col min="12293" max="12293" width="13.625" customWidth="1"/>
    <col min="12294" max="12304" width="0" hidden="1" customWidth="1"/>
    <col min="12305" max="12305" width="52.75" customWidth="1"/>
    <col min="12306" max="12306" width="13.625" customWidth="1"/>
    <col min="12307" max="12307" width="0" hidden="1" customWidth="1"/>
    <col min="12308" max="12308" width="7.5" customWidth="1"/>
    <col min="12309" max="12309" width="10.625" customWidth="1"/>
    <col min="12310" max="12310" width="0" hidden="1" customWidth="1"/>
    <col min="12311" max="12311" width="52.75" customWidth="1"/>
    <col min="12312" max="12312" width="13.625" customWidth="1"/>
    <col min="12313" max="12323" width="0" hidden="1" customWidth="1"/>
    <col min="12324" max="12324" width="52.75" customWidth="1"/>
    <col min="12325" max="12325" width="13.625" customWidth="1"/>
    <col min="12326" max="12326" width="0" hidden="1" customWidth="1"/>
    <col min="12327" max="12327" width="7.5" customWidth="1"/>
    <col min="12328" max="12328" width="10.625" customWidth="1"/>
    <col min="12329" max="12329" width="0" hidden="1" customWidth="1"/>
    <col min="12330" max="12330" width="52.75" customWidth="1"/>
    <col min="12331" max="12331" width="13.625" customWidth="1"/>
    <col min="12332" max="12342" width="0" hidden="1" customWidth="1"/>
    <col min="12343" max="12343" width="52.75" customWidth="1"/>
    <col min="12344" max="12344" width="13.625" customWidth="1"/>
    <col min="12345" max="12345" width="0" hidden="1" customWidth="1"/>
    <col min="12346" max="12346" width="7.5" customWidth="1"/>
    <col min="12347" max="12347" width="10.625" customWidth="1"/>
    <col min="12348" max="12348" width="0" hidden="1" customWidth="1"/>
    <col min="12349" max="12349" width="52.75" customWidth="1"/>
    <col min="12350" max="12350" width="13.625" customWidth="1"/>
    <col min="12351" max="12361" width="0" hidden="1" customWidth="1"/>
    <col min="12362" max="12362" width="52.75" customWidth="1"/>
    <col min="12363" max="12363" width="13.625" customWidth="1"/>
    <col min="12364" max="12364" width="0" hidden="1" customWidth="1"/>
    <col min="12365" max="12365" width="7.5" customWidth="1"/>
    <col min="12366" max="12366" width="10.625" customWidth="1"/>
    <col min="12367" max="12367" width="0" hidden="1" customWidth="1"/>
    <col min="12368" max="12368" width="52.75" customWidth="1"/>
    <col min="12369" max="12369" width="13.625" customWidth="1"/>
    <col min="12370" max="12380" width="0" hidden="1" customWidth="1"/>
    <col min="12381" max="12381" width="52.75" customWidth="1"/>
    <col min="12382" max="12382" width="13.625" customWidth="1"/>
    <col min="12383" max="12403" width="0" hidden="1" customWidth="1"/>
    <col min="12545" max="12545" width="6.875" customWidth="1"/>
    <col min="12546" max="12546" width="10.625" customWidth="1"/>
    <col min="12547" max="12547" width="0" hidden="1" customWidth="1"/>
    <col min="12548" max="12548" width="52.75" customWidth="1"/>
    <col min="12549" max="12549" width="13.625" customWidth="1"/>
    <col min="12550" max="12560" width="0" hidden="1" customWidth="1"/>
    <col min="12561" max="12561" width="52.75" customWidth="1"/>
    <col min="12562" max="12562" width="13.625" customWidth="1"/>
    <col min="12563" max="12563" width="0" hidden="1" customWidth="1"/>
    <col min="12564" max="12564" width="7.5" customWidth="1"/>
    <col min="12565" max="12565" width="10.625" customWidth="1"/>
    <col min="12566" max="12566" width="0" hidden="1" customWidth="1"/>
    <col min="12567" max="12567" width="52.75" customWidth="1"/>
    <col min="12568" max="12568" width="13.625" customWidth="1"/>
    <col min="12569" max="12579" width="0" hidden="1" customWidth="1"/>
    <col min="12580" max="12580" width="52.75" customWidth="1"/>
    <col min="12581" max="12581" width="13.625" customWidth="1"/>
    <col min="12582" max="12582" width="0" hidden="1" customWidth="1"/>
    <col min="12583" max="12583" width="7.5" customWidth="1"/>
    <col min="12584" max="12584" width="10.625" customWidth="1"/>
    <col min="12585" max="12585" width="0" hidden="1" customWidth="1"/>
    <col min="12586" max="12586" width="52.75" customWidth="1"/>
    <col min="12587" max="12587" width="13.625" customWidth="1"/>
    <col min="12588" max="12598" width="0" hidden="1" customWidth="1"/>
    <col min="12599" max="12599" width="52.75" customWidth="1"/>
    <col min="12600" max="12600" width="13.625" customWidth="1"/>
    <col min="12601" max="12601" width="0" hidden="1" customWidth="1"/>
    <col min="12602" max="12602" width="7.5" customWidth="1"/>
    <col min="12603" max="12603" width="10.625" customWidth="1"/>
    <col min="12604" max="12604" width="0" hidden="1" customWidth="1"/>
    <col min="12605" max="12605" width="52.75" customWidth="1"/>
    <col min="12606" max="12606" width="13.625" customWidth="1"/>
    <col min="12607" max="12617" width="0" hidden="1" customWidth="1"/>
    <col min="12618" max="12618" width="52.75" customWidth="1"/>
    <col min="12619" max="12619" width="13.625" customWidth="1"/>
    <col min="12620" max="12620" width="0" hidden="1" customWidth="1"/>
    <col min="12621" max="12621" width="7.5" customWidth="1"/>
    <col min="12622" max="12622" width="10.625" customWidth="1"/>
    <col min="12623" max="12623" width="0" hidden="1" customWidth="1"/>
    <col min="12624" max="12624" width="52.75" customWidth="1"/>
    <col min="12625" max="12625" width="13.625" customWidth="1"/>
    <col min="12626" max="12636" width="0" hidden="1" customWidth="1"/>
    <col min="12637" max="12637" width="52.75" customWidth="1"/>
    <col min="12638" max="12638" width="13.625" customWidth="1"/>
    <col min="12639" max="12659" width="0" hidden="1" customWidth="1"/>
    <col min="12801" max="12801" width="6.875" customWidth="1"/>
    <col min="12802" max="12802" width="10.625" customWidth="1"/>
    <col min="12803" max="12803" width="0" hidden="1" customWidth="1"/>
    <col min="12804" max="12804" width="52.75" customWidth="1"/>
    <col min="12805" max="12805" width="13.625" customWidth="1"/>
    <col min="12806" max="12816" width="0" hidden="1" customWidth="1"/>
    <col min="12817" max="12817" width="52.75" customWidth="1"/>
    <col min="12818" max="12818" width="13.625" customWidth="1"/>
    <col min="12819" max="12819" width="0" hidden="1" customWidth="1"/>
    <col min="12820" max="12820" width="7.5" customWidth="1"/>
    <col min="12821" max="12821" width="10.625" customWidth="1"/>
    <col min="12822" max="12822" width="0" hidden="1" customWidth="1"/>
    <col min="12823" max="12823" width="52.75" customWidth="1"/>
    <col min="12824" max="12824" width="13.625" customWidth="1"/>
    <col min="12825" max="12835" width="0" hidden="1" customWidth="1"/>
    <col min="12836" max="12836" width="52.75" customWidth="1"/>
    <col min="12837" max="12837" width="13.625" customWidth="1"/>
    <col min="12838" max="12838" width="0" hidden="1" customWidth="1"/>
    <col min="12839" max="12839" width="7.5" customWidth="1"/>
    <col min="12840" max="12840" width="10.625" customWidth="1"/>
    <col min="12841" max="12841" width="0" hidden="1" customWidth="1"/>
    <col min="12842" max="12842" width="52.75" customWidth="1"/>
    <col min="12843" max="12843" width="13.625" customWidth="1"/>
    <col min="12844" max="12854" width="0" hidden="1" customWidth="1"/>
    <col min="12855" max="12855" width="52.75" customWidth="1"/>
    <col min="12856" max="12856" width="13.625" customWidth="1"/>
    <col min="12857" max="12857" width="0" hidden="1" customWidth="1"/>
    <col min="12858" max="12858" width="7.5" customWidth="1"/>
    <col min="12859" max="12859" width="10.625" customWidth="1"/>
    <col min="12860" max="12860" width="0" hidden="1" customWidth="1"/>
    <col min="12861" max="12861" width="52.75" customWidth="1"/>
    <col min="12862" max="12862" width="13.625" customWidth="1"/>
    <col min="12863" max="12873" width="0" hidden="1" customWidth="1"/>
    <col min="12874" max="12874" width="52.75" customWidth="1"/>
    <col min="12875" max="12875" width="13.625" customWidth="1"/>
    <col min="12876" max="12876" width="0" hidden="1" customWidth="1"/>
    <col min="12877" max="12877" width="7.5" customWidth="1"/>
    <col min="12878" max="12878" width="10.625" customWidth="1"/>
    <col min="12879" max="12879" width="0" hidden="1" customWidth="1"/>
    <col min="12880" max="12880" width="52.75" customWidth="1"/>
    <col min="12881" max="12881" width="13.625" customWidth="1"/>
    <col min="12882" max="12892" width="0" hidden="1" customWidth="1"/>
    <col min="12893" max="12893" width="52.75" customWidth="1"/>
    <col min="12894" max="12894" width="13.625" customWidth="1"/>
    <col min="12895" max="12915" width="0" hidden="1" customWidth="1"/>
    <col min="13057" max="13057" width="6.875" customWidth="1"/>
    <col min="13058" max="13058" width="10.625" customWidth="1"/>
    <col min="13059" max="13059" width="0" hidden="1" customWidth="1"/>
    <col min="13060" max="13060" width="52.75" customWidth="1"/>
    <col min="13061" max="13061" width="13.625" customWidth="1"/>
    <col min="13062" max="13072" width="0" hidden="1" customWidth="1"/>
    <col min="13073" max="13073" width="52.75" customWidth="1"/>
    <col min="13074" max="13074" width="13.625" customWidth="1"/>
    <col min="13075" max="13075" width="0" hidden="1" customWidth="1"/>
    <col min="13076" max="13076" width="7.5" customWidth="1"/>
    <col min="13077" max="13077" width="10.625" customWidth="1"/>
    <col min="13078" max="13078" width="0" hidden="1" customWidth="1"/>
    <col min="13079" max="13079" width="52.75" customWidth="1"/>
    <col min="13080" max="13080" width="13.625" customWidth="1"/>
    <col min="13081" max="13091" width="0" hidden="1" customWidth="1"/>
    <col min="13092" max="13092" width="52.75" customWidth="1"/>
    <col min="13093" max="13093" width="13.625" customWidth="1"/>
    <col min="13094" max="13094" width="0" hidden="1" customWidth="1"/>
    <col min="13095" max="13095" width="7.5" customWidth="1"/>
    <col min="13096" max="13096" width="10.625" customWidth="1"/>
    <col min="13097" max="13097" width="0" hidden="1" customWidth="1"/>
    <col min="13098" max="13098" width="52.75" customWidth="1"/>
    <col min="13099" max="13099" width="13.625" customWidth="1"/>
    <col min="13100" max="13110" width="0" hidden="1" customWidth="1"/>
    <col min="13111" max="13111" width="52.75" customWidth="1"/>
    <col min="13112" max="13112" width="13.625" customWidth="1"/>
    <col min="13113" max="13113" width="0" hidden="1" customWidth="1"/>
    <col min="13114" max="13114" width="7.5" customWidth="1"/>
    <col min="13115" max="13115" width="10.625" customWidth="1"/>
    <col min="13116" max="13116" width="0" hidden="1" customWidth="1"/>
    <col min="13117" max="13117" width="52.75" customWidth="1"/>
    <col min="13118" max="13118" width="13.625" customWidth="1"/>
    <col min="13119" max="13129" width="0" hidden="1" customWidth="1"/>
    <col min="13130" max="13130" width="52.75" customWidth="1"/>
    <col min="13131" max="13131" width="13.625" customWidth="1"/>
    <col min="13132" max="13132" width="0" hidden="1" customWidth="1"/>
    <col min="13133" max="13133" width="7.5" customWidth="1"/>
    <col min="13134" max="13134" width="10.625" customWidth="1"/>
    <col min="13135" max="13135" width="0" hidden="1" customWidth="1"/>
    <col min="13136" max="13136" width="52.75" customWidth="1"/>
    <col min="13137" max="13137" width="13.625" customWidth="1"/>
    <col min="13138" max="13148" width="0" hidden="1" customWidth="1"/>
    <col min="13149" max="13149" width="52.75" customWidth="1"/>
    <col min="13150" max="13150" width="13.625" customWidth="1"/>
    <col min="13151" max="13171" width="0" hidden="1" customWidth="1"/>
    <col min="13313" max="13313" width="6.875" customWidth="1"/>
    <col min="13314" max="13314" width="10.625" customWidth="1"/>
    <col min="13315" max="13315" width="0" hidden="1" customWidth="1"/>
    <col min="13316" max="13316" width="52.75" customWidth="1"/>
    <col min="13317" max="13317" width="13.625" customWidth="1"/>
    <col min="13318" max="13328" width="0" hidden="1" customWidth="1"/>
    <col min="13329" max="13329" width="52.75" customWidth="1"/>
    <col min="13330" max="13330" width="13.625" customWidth="1"/>
    <col min="13331" max="13331" width="0" hidden="1" customWidth="1"/>
    <col min="13332" max="13332" width="7.5" customWidth="1"/>
    <col min="13333" max="13333" width="10.625" customWidth="1"/>
    <col min="13334" max="13334" width="0" hidden="1" customWidth="1"/>
    <col min="13335" max="13335" width="52.75" customWidth="1"/>
    <col min="13336" max="13336" width="13.625" customWidth="1"/>
    <col min="13337" max="13347" width="0" hidden="1" customWidth="1"/>
    <col min="13348" max="13348" width="52.75" customWidth="1"/>
    <col min="13349" max="13349" width="13.625" customWidth="1"/>
    <col min="13350" max="13350" width="0" hidden="1" customWidth="1"/>
    <col min="13351" max="13351" width="7.5" customWidth="1"/>
    <col min="13352" max="13352" width="10.625" customWidth="1"/>
    <col min="13353" max="13353" width="0" hidden="1" customWidth="1"/>
    <col min="13354" max="13354" width="52.75" customWidth="1"/>
    <col min="13355" max="13355" width="13.625" customWidth="1"/>
    <col min="13356" max="13366" width="0" hidden="1" customWidth="1"/>
    <col min="13367" max="13367" width="52.75" customWidth="1"/>
    <col min="13368" max="13368" width="13.625" customWidth="1"/>
    <col min="13369" max="13369" width="0" hidden="1" customWidth="1"/>
    <col min="13370" max="13370" width="7.5" customWidth="1"/>
    <col min="13371" max="13371" width="10.625" customWidth="1"/>
    <col min="13372" max="13372" width="0" hidden="1" customWidth="1"/>
    <col min="13373" max="13373" width="52.75" customWidth="1"/>
    <col min="13374" max="13374" width="13.625" customWidth="1"/>
    <col min="13375" max="13385" width="0" hidden="1" customWidth="1"/>
    <col min="13386" max="13386" width="52.75" customWidth="1"/>
    <col min="13387" max="13387" width="13.625" customWidth="1"/>
    <col min="13388" max="13388" width="0" hidden="1" customWidth="1"/>
    <col min="13389" max="13389" width="7.5" customWidth="1"/>
    <col min="13390" max="13390" width="10.625" customWidth="1"/>
    <col min="13391" max="13391" width="0" hidden="1" customWidth="1"/>
    <col min="13392" max="13392" width="52.75" customWidth="1"/>
    <col min="13393" max="13393" width="13.625" customWidth="1"/>
    <col min="13394" max="13404" width="0" hidden="1" customWidth="1"/>
    <col min="13405" max="13405" width="52.75" customWidth="1"/>
    <col min="13406" max="13406" width="13.625" customWidth="1"/>
    <col min="13407" max="13427" width="0" hidden="1" customWidth="1"/>
    <col min="13569" max="13569" width="6.875" customWidth="1"/>
    <col min="13570" max="13570" width="10.625" customWidth="1"/>
    <col min="13571" max="13571" width="0" hidden="1" customWidth="1"/>
    <col min="13572" max="13572" width="52.75" customWidth="1"/>
    <col min="13573" max="13573" width="13.625" customWidth="1"/>
    <col min="13574" max="13584" width="0" hidden="1" customWidth="1"/>
    <col min="13585" max="13585" width="52.75" customWidth="1"/>
    <col min="13586" max="13586" width="13.625" customWidth="1"/>
    <col min="13587" max="13587" width="0" hidden="1" customWidth="1"/>
    <col min="13588" max="13588" width="7.5" customWidth="1"/>
    <col min="13589" max="13589" width="10.625" customWidth="1"/>
    <col min="13590" max="13590" width="0" hidden="1" customWidth="1"/>
    <col min="13591" max="13591" width="52.75" customWidth="1"/>
    <col min="13592" max="13592" width="13.625" customWidth="1"/>
    <col min="13593" max="13603" width="0" hidden="1" customWidth="1"/>
    <col min="13604" max="13604" width="52.75" customWidth="1"/>
    <col min="13605" max="13605" width="13.625" customWidth="1"/>
    <col min="13606" max="13606" width="0" hidden="1" customWidth="1"/>
    <col min="13607" max="13607" width="7.5" customWidth="1"/>
    <col min="13608" max="13608" width="10.625" customWidth="1"/>
    <col min="13609" max="13609" width="0" hidden="1" customWidth="1"/>
    <col min="13610" max="13610" width="52.75" customWidth="1"/>
    <col min="13611" max="13611" width="13.625" customWidth="1"/>
    <col min="13612" max="13622" width="0" hidden="1" customWidth="1"/>
    <col min="13623" max="13623" width="52.75" customWidth="1"/>
    <col min="13624" max="13624" width="13.625" customWidth="1"/>
    <col min="13625" max="13625" width="0" hidden="1" customWidth="1"/>
    <col min="13626" max="13626" width="7.5" customWidth="1"/>
    <col min="13627" max="13627" width="10.625" customWidth="1"/>
    <col min="13628" max="13628" width="0" hidden="1" customWidth="1"/>
    <col min="13629" max="13629" width="52.75" customWidth="1"/>
    <col min="13630" max="13630" width="13.625" customWidth="1"/>
    <col min="13631" max="13641" width="0" hidden="1" customWidth="1"/>
    <col min="13642" max="13642" width="52.75" customWidth="1"/>
    <col min="13643" max="13643" width="13.625" customWidth="1"/>
    <col min="13644" max="13644" width="0" hidden="1" customWidth="1"/>
    <col min="13645" max="13645" width="7.5" customWidth="1"/>
    <col min="13646" max="13646" width="10.625" customWidth="1"/>
    <col min="13647" max="13647" width="0" hidden="1" customWidth="1"/>
    <col min="13648" max="13648" width="52.75" customWidth="1"/>
    <col min="13649" max="13649" width="13.625" customWidth="1"/>
    <col min="13650" max="13660" width="0" hidden="1" customWidth="1"/>
    <col min="13661" max="13661" width="52.75" customWidth="1"/>
    <col min="13662" max="13662" width="13.625" customWidth="1"/>
    <col min="13663" max="13683" width="0" hidden="1" customWidth="1"/>
    <col min="13825" max="13825" width="6.875" customWidth="1"/>
    <col min="13826" max="13826" width="10.625" customWidth="1"/>
    <col min="13827" max="13827" width="0" hidden="1" customWidth="1"/>
    <col min="13828" max="13828" width="52.75" customWidth="1"/>
    <col min="13829" max="13829" width="13.625" customWidth="1"/>
    <col min="13830" max="13840" width="0" hidden="1" customWidth="1"/>
    <col min="13841" max="13841" width="52.75" customWidth="1"/>
    <col min="13842" max="13842" width="13.625" customWidth="1"/>
    <col min="13843" max="13843" width="0" hidden="1" customWidth="1"/>
    <col min="13844" max="13844" width="7.5" customWidth="1"/>
    <col min="13845" max="13845" width="10.625" customWidth="1"/>
    <col min="13846" max="13846" width="0" hidden="1" customWidth="1"/>
    <col min="13847" max="13847" width="52.75" customWidth="1"/>
    <col min="13848" max="13848" width="13.625" customWidth="1"/>
    <col min="13849" max="13859" width="0" hidden="1" customWidth="1"/>
    <col min="13860" max="13860" width="52.75" customWidth="1"/>
    <col min="13861" max="13861" width="13.625" customWidth="1"/>
    <col min="13862" max="13862" width="0" hidden="1" customWidth="1"/>
    <col min="13863" max="13863" width="7.5" customWidth="1"/>
    <col min="13864" max="13864" width="10.625" customWidth="1"/>
    <col min="13865" max="13865" width="0" hidden="1" customWidth="1"/>
    <col min="13866" max="13866" width="52.75" customWidth="1"/>
    <col min="13867" max="13867" width="13.625" customWidth="1"/>
    <col min="13868" max="13878" width="0" hidden="1" customWidth="1"/>
    <col min="13879" max="13879" width="52.75" customWidth="1"/>
    <col min="13880" max="13880" width="13.625" customWidth="1"/>
    <col min="13881" max="13881" width="0" hidden="1" customWidth="1"/>
    <col min="13882" max="13882" width="7.5" customWidth="1"/>
    <col min="13883" max="13883" width="10.625" customWidth="1"/>
    <col min="13884" max="13884" width="0" hidden="1" customWidth="1"/>
    <col min="13885" max="13885" width="52.75" customWidth="1"/>
    <col min="13886" max="13886" width="13.625" customWidth="1"/>
    <col min="13887" max="13897" width="0" hidden="1" customWidth="1"/>
    <col min="13898" max="13898" width="52.75" customWidth="1"/>
    <col min="13899" max="13899" width="13.625" customWidth="1"/>
    <col min="13900" max="13900" width="0" hidden="1" customWidth="1"/>
    <col min="13901" max="13901" width="7.5" customWidth="1"/>
    <col min="13902" max="13902" width="10.625" customWidth="1"/>
    <col min="13903" max="13903" width="0" hidden="1" customWidth="1"/>
    <col min="13904" max="13904" width="52.75" customWidth="1"/>
    <col min="13905" max="13905" width="13.625" customWidth="1"/>
    <col min="13906" max="13916" width="0" hidden="1" customWidth="1"/>
    <col min="13917" max="13917" width="52.75" customWidth="1"/>
    <col min="13918" max="13918" width="13.625" customWidth="1"/>
    <col min="13919" max="13939" width="0" hidden="1" customWidth="1"/>
    <col min="14081" max="14081" width="6.875" customWidth="1"/>
    <col min="14082" max="14082" width="10.625" customWidth="1"/>
    <col min="14083" max="14083" width="0" hidden="1" customWidth="1"/>
    <col min="14084" max="14084" width="52.75" customWidth="1"/>
    <col min="14085" max="14085" width="13.625" customWidth="1"/>
    <col min="14086" max="14096" width="0" hidden="1" customWidth="1"/>
    <col min="14097" max="14097" width="52.75" customWidth="1"/>
    <col min="14098" max="14098" width="13.625" customWidth="1"/>
    <col min="14099" max="14099" width="0" hidden="1" customWidth="1"/>
    <col min="14100" max="14100" width="7.5" customWidth="1"/>
    <col min="14101" max="14101" width="10.625" customWidth="1"/>
    <col min="14102" max="14102" width="0" hidden="1" customWidth="1"/>
    <col min="14103" max="14103" width="52.75" customWidth="1"/>
    <col min="14104" max="14104" width="13.625" customWidth="1"/>
    <col min="14105" max="14115" width="0" hidden="1" customWidth="1"/>
    <col min="14116" max="14116" width="52.75" customWidth="1"/>
    <col min="14117" max="14117" width="13.625" customWidth="1"/>
    <col min="14118" max="14118" width="0" hidden="1" customWidth="1"/>
    <col min="14119" max="14119" width="7.5" customWidth="1"/>
    <col min="14120" max="14120" width="10.625" customWidth="1"/>
    <col min="14121" max="14121" width="0" hidden="1" customWidth="1"/>
    <col min="14122" max="14122" width="52.75" customWidth="1"/>
    <col min="14123" max="14123" width="13.625" customWidth="1"/>
    <col min="14124" max="14134" width="0" hidden="1" customWidth="1"/>
    <col min="14135" max="14135" width="52.75" customWidth="1"/>
    <col min="14136" max="14136" width="13.625" customWidth="1"/>
    <col min="14137" max="14137" width="0" hidden="1" customWidth="1"/>
    <col min="14138" max="14138" width="7.5" customWidth="1"/>
    <col min="14139" max="14139" width="10.625" customWidth="1"/>
    <col min="14140" max="14140" width="0" hidden="1" customWidth="1"/>
    <col min="14141" max="14141" width="52.75" customWidth="1"/>
    <col min="14142" max="14142" width="13.625" customWidth="1"/>
    <col min="14143" max="14153" width="0" hidden="1" customWidth="1"/>
    <col min="14154" max="14154" width="52.75" customWidth="1"/>
    <col min="14155" max="14155" width="13.625" customWidth="1"/>
    <col min="14156" max="14156" width="0" hidden="1" customWidth="1"/>
    <col min="14157" max="14157" width="7.5" customWidth="1"/>
    <col min="14158" max="14158" width="10.625" customWidth="1"/>
    <col min="14159" max="14159" width="0" hidden="1" customWidth="1"/>
    <col min="14160" max="14160" width="52.75" customWidth="1"/>
    <col min="14161" max="14161" width="13.625" customWidth="1"/>
    <col min="14162" max="14172" width="0" hidden="1" customWidth="1"/>
    <col min="14173" max="14173" width="52.75" customWidth="1"/>
    <col min="14174" max="14174" width="13.625" customWidth="1"/>
    <col min="14175" max="14195" width="0" hidden="1" customWidth="1"/>
    <col min="14337" max="14337" width="6.875" customWidth="1"/>
    <col min="14338" max="14338" width="10.625" customWidth="1"/>
    <col min="14339" max="14339" width="0" hidden="1" customWidth="1"/>
    <col min="14340" max="14340" width="52.75" customWidth="1"/>
    <col min="14341" max="14341" width="13.625" customWidth="1"/>
    <col min="14342" max="14352" width="0" hidden="1" customWidth="1"/>
    <col min="14353" max="14353" width="52.75" customWidth="1"/>
    <col min="14354" max="14354" width="13.625" customWidth="1"/>
    <col min="14355" max="14355" width="0" hidden="1" customWidth="1"/>
    <col min="14356" max="14356" width="7.5" customWidth="1"/>
    <col min="14357" max="14357" width="10.625" customWidth="1"/>
    <col min="14358" max="14358" width="0" hidden="1" customWidth="1"/>
    <col min="14359" max="14359" width="52.75" customWidth="1"/>
    <col min="14360" max="14360" width="13.625" customWidth="1"/>
    <col min="14361" max="14371" width="0" hidden="1" customWidth="1"/>
    <col min="14372" max="14372" width="52.75" customWidth="1"/>
    <col min="14373" max="14373" width="13.625" customWidth="1"/>
    <col min="14374" max="14374" width="0" hidden="1" customWidth="1"/>
    <col min="14375" max="14375" width="7.5" customWidth="1"/>
    <col min="14376" max="14376" width="10.625" customWidth="1"/>
    <col min="14377" max="14377" width="0" hidden="1" customWidth="1"/>
    <col min="14378" max="14378" width="52.75" customWidth="1"/>
    <col min="14379" max="14379" width="13.625" customWidth="1"/>
    <col min="14380" max="14390" width="0" hidden="1" customWidth="1"/>
    <col min="14391" max="14391" width="52.75" customWidth="1"/>
    <col min="14392" max="14392" width="13.625" customWidth="1"/>
    <col min="14393" max="14393" width="0" hidden="1" customWidth="1"/>
    <col min="14394" max="14394" width="7.5" customWidth="1"/>
    <col min="14395" max="14395" width="10.625" customWidth="1"/>
    <col min="14396" max="14396" width="0" hidden="1" customWidth="1"/>
    <col min="14397" max="14397" width="52.75" customWidth="1"/>
    <col min="14398" max="14398" width="13.625" customWidth="1"/>
    <col min="14399" max="14409" width="0" hidden="1" customWidth="1"/>
    <col min="14410" max="14410" width="52.75" customWidth="1"/>
    <col min="14411" max="14411" width="13.625" customWidth="1"/>
    <col min="14412" max="14412" width="0" hidden="1" customWidth="1"/>
    <col min="14413" max="14413" width="7.5" customWidth="1"/>
    <col min="14414" max="14414" width="10.625" customWidth="1"/>
    <col min="14415" max="14415" width="0" hidden="1" customWidth="1"/>
    <col min="14416" max="14416" width="52.75" customWidth="1"/>
    <col min="14417" max="14417" width="13.625" customWidth="1"/>
    <col min="14418" max="14428" width="0" hidden="1" customWidth="1"/>
    <col min="14429" max="14429" width="52.75" customWidth="1"/>
    <col min="14430" max="14430" width="13.625" customWidth="1"/>
    <col min="14431" max="14451" width="0" hidden="1" customWidth="1"/>
    <col min="14593" max="14593" width="6.875" customWidth="1"/>
    <col min="14594" max="14594" width="10.625" customWidth="1"/>
    <col min="14595" max="14595" width="0" hidden="1" customWidth="1"/>
    <col min="14596" max="14596" width="52.75" customWidth="1"/>
    <col min="14597" max="14597" width="13.625" customWidth="1"/>
    <col min="14598" max="14608" width="0" hidden="1" customWidth="1"/>
    <col min="14609" max="14609" width="52.75" customWidth="1"/>
    <col min="14610" max="14610" width="13.625" customWidth="1"/>
    <col min="14611" max="14611" width="0" hidden="1" customWidth="1"/>
    <col min="14612" max="14612" width="7.5" customWidth="1"/>
    <col min="14613" max="14613" width="10.625" customWidth="1"/>
    <col min="14614" max="14614" width="0" hidden="1" customWidth="1"/>
    <col min="14615" max="14615" width="52.75" customWidth="1"/>
    <col min="14616" max="14616" width="13.625" customWidth="1"/>
    <col min="14617" max="14627" width="0" hidden="1" customWidth="1"/>
    <col min="14628" max="14628" width="52.75" customWidth="1"/>
    <col min="14629" max="14629" width="13.625" customWidth="1"/>
    <col min="14630" max="14630" width="0" hidden="1" customWidth="1"/>
    <col min="14631" max="14631" width="7.5" customWidth="1"/>
    <col min="14632" max="14632" width="10.625" customWidth="1"/>
    <col min="14633" max="14633" width="0" hidden="1" customWidth="1"/>
    <col min="14634" max="14634" width="52.75" customWidth="1"/>
    <col min="14635" max="14635" width="13.625" customWidth="1"/>
    <col min="14636" max="14646" width="0" hidden="1" customWidth="1"/>
    <col min="14647" max="14647" width="52.75" customWidth="1"/>
    <col min="14648" max="14648" width="13.625" customWidth="1"/>
    <col min="14649" max="14649" width="0" hidden="1" customWidth="1"/>
    <col min="14650" max="14650" width="7.5" customWidth="1"/>
    <col min="14651" max="14651" width="10.625" customWidth="1"/>
    <col min="14652" max="14652" width="0" hidden="1" customWidth="1"/>
    <col min="14653" max="14653" width="52.75" customWidth="1"/>
    <col min="14654" max="14654" width="13.625" customWidth="1"/>
    <col min="14655" max="14665" width="0" hidden="1" customWidth="1"/>
    <col min="14666" max="14666" width="52.75" customWidth="1"/>
    <col min="14667" max="14667" width="13.625" customWidth="1"/>
    <col min="14668" max="14668" width="0" hidden="1" customWidth="1"/>
    <col min="14669" max="14669" width="7.5" customWidth="1"/>
    <col min="14670" max="14670" width="10.625" customWidth="1"/>
    <col min="14671" max="14671" width="0" hidden="1" customWidth="1"/>
    <col min="14672" max="14672" width="52.75" customWidth="1"/>
    <col min="14673" max="14673" width="13.625" customWidth="1"/>
    <col min="14674" max="14684" width="0" hidden="1" customWidth="1"/>
    <col min="14685" max="14685" width="52.75" customWidth="1"/>
    <col min="14686" max="14686" width="13.625" customWidth="1"/>
    <col min="14687" max="14707" width="0" hidden="1" customWidth="1"/>
    <col min="14849" max="14849" width="6.875" customWidth="1"/>
    <col min="14850" max="14850" width="10.625" customWidth="1"/>
    <col min="14851" max="14851" width="0" hidden="1" customWidth="1"/>
    <col min="14852" max="14852" width="52.75" customWidth="1"/>
    <col min="14853" max="14853" width="13.625" customWidth="1"/>
    <col min="14854" max="14864" width="0" hidden="1" customWidth="1"/>
    <col min="14865" max="14865" width="52.75" customWidth="1"/>
    <col min="14866" max="14866" width="13.625" customWidth="1"/>
    <col min="14867" max="14867" width="0" hidden="1" customWidth="1"/>
    <col min="14868" max="14868" width="7.5" customWidth="1"/>
    <col min="14869" max="14869" width="10.625" customWidth="1"/>
    <col min="14870" max="14870" width="0" hidden="1" customWidth="1"/>
    <col min="14871" max="14871" width="52.75" customWidth="1"/>
    <col min="14872" max="14872" width="13.625" customWidth="1"/>
    <col min="14873" max="14883" width="0" hidden="1" customWidth="1"/>
    <col min="14884" max="14884" width="52.75" customWidth="1"/>
    <col min="14885" max="14885" width="13.625" customWidth="1"/>
    <col min="14886" max="14886" width="0" hidden="1" customWidth="1"/>
    <col min="14887" max="14887" width="7.5" customWidth="1"/>
    <col min="14888" max="14888" width="10.625" customWidth="1"/>
    <col min="14889" max="14889" width="0" hidden="1" customWidth="1"/>
    <col min="14890" max="14890" width="52.75" customWidth="1"/>
    <col min="14891" max="14891" width="13.625" customWidth="1"/>
    <col min="14892" max="14902" width="0" hidden="1" customWidth="1"/>
    <col min="14903" max="14903" width="52.75" customWidth="1"/>
    <col min="14904" max="14904" width="13.625" customWidth="1"/>
    <col min="14905" max="14905" width="0" hidden="1" customWidth="1"/>
    <col min="14906" max="14906" width="7.5" customWidth="1"/>
    <col min="14907" max="14907" width="10.625" customWidth="1"/>
    <col min="14908" max="14908" width="0" hidden="1" customWidth="1"/>
    <col min="14909" max="14909" width="52.75" customWidth="1"/>
    <col min="14910" max="14910" width="13.625" customWidth="1"/>
    <col min="14911" max="14921" width="0" hidden="1" customWidth="1"/>
    <col min="14922" max="14922" width="52.75" customWidth="1"/>
    <col min="14923" max="14923" width="13.625" customWidth="1"/>
    <col min="14924" max="14924" width="0" hidden="1" customWidth="1"/>
    <col min="14925" max="14925" width="7.5" customWidth="1"/>
    <col min="14926" max="14926" width="10.625" customWidth="1"/>
    <col min="14927" max="14927" width="0" hidden="1" customWidth="1"/>
    <col min="14928" max="14928" width="52.75" customWidth="1"/>
    <col min="14929" max="14929" width="13.625" customWidth="1"/>
    <col min="14930" max="14940" width="0" hidden="1" customWidth="1"/>
    <col min="14941" max="14941" width="52.75" customWidth="1"/>
    <col min="14942" max="14942" width="13.625" customWidth="1"/>
    <col min="14943" max="14963" width="0" hidden="1" customWidth="1"/>
    <col min="15105" max="15105" width="6.875" customWidth="1"/>
    <col min="15106" max="15106" width="10.625" customWidth="1"/>
    <col min="15107" max="15107" width="0" hidden="1" customWidth="1"/>
    <col min="15108" max="15108" width="52.75" customWidth="1"/>
    <col min="15109" max="15109" width="13.625" customWidth="1"/>
    <col min="15110" max="15120" width="0" hidden="1" customWidth="1"/>
    <col min="15121" max="15121" width="52.75" customWidth="1"/>
    <col min="15122" max="15122" width="13.625" customWidth="1"/>
    <col min="15123" max="15123" width="0" hidden="1" customWidth="1"/>
    <col min="15124" max="15124" width="7.5" customWidth="1"/>
    <col min="15125" max="15125" width="10.625" customWidth="1"/>
    <col min="15126" max="15126" width="0" hidden="1" customWidth="1"/>
    <col min="15127" max="15127" width="52.75" customWidth="1"/>
    <col min="15128" max="15128" width="13.625" customWidth="1"/>
    <col min="15129" max="15139" width="0" hidden="1" customWidth="1"/>
    <col min="15140" max="15140" width="52.75" customWidth="1"/>
    <col min="15141" max="15141" width="13.625" customWidth="1"/>
    <col min="15142" max="15142" width="0" hidden="1" customWidth="1"/>
    <col min="15143" max="15143" width="7.5" customWidth="1"/>
    <col min="15144" max="15144" width="10.625" customWidth="1"/>
    <col min="15145" max="15145" width="0" hidden="1" customWidth="1"/>
    <col min="15146" max="15146" width="52.75" customWidth="1"/>
    <col min="15147" max="15147" width="13.625" customWidth="1"/>
    <col min="15148" max="15158" width="0" hidden="1" customWidth="1"/>
    <col min="15159" max="15159" width="52.75" customWidth="1"/>
    <col min="15160" max="15160" width="13.625" customWidth="1"/>
    <col min="15161" max="15161" width="0" hidden="1" customWidth="1"/>
    <col min="15162" max="15162" width="7.5" customWidth="1"/>
    <col min="15163" max="15163" width="10.625" customWidth="1"/>
    <col min="15164" max="15164" width="0" hidden="1" customWidth="1"/>
    <col min="15165" max="15165" width="52.75" customWidth="1"/>
    <col min="15166" max="15166" width="13.625" customWidth="1"/>
    <col min="15167" max="15177" width="0" hidden="1" customWidth="1"/>
    <col min="15178" max="15178" width="52.75" customWidth="1"/>
    <col min="15179" max="15179" width="13.625" customWidth="1"/>
    <col min="15180" max="15180" width="0" hidden="1" customWidth="1"/>
    <col min="15181" max="15181" width="7.5" customWidth="1"/>
    <col min="15182" max="15182" width="10.625" customWidth="1"/>
    <col min="15183" max="15183" width="0" hidden="1" customWidth="1"/>
    <col min="15184" max="15184" width="52.75" customWidth="1"/>
    <col min="15185" max="15185" width="13.625" customWidth="1"/>
    <col min="15186" max="15196" width="0" hidden="1" customWidth="1"/>
    <col min="15197" max="15197" width="52.75" customWidth="1"/>
    <col min="15198" max="15198" width="13.625" customWidth="1"/>
    <col min="15199" max="15219" width="0" hidden="1" customWidth="1"/>
    <col min="15361" max="15361" width="6.875" customWidth="1"/>
    <col min="15362" max="15362" width="10.625" customWidth="1"/>
    <col min="15363" max="15363" width="0" hidden="1" customWidth="1"/>
    <col min="15364" max="15364" width="52.75" customWidth="1"/>
    <col min="15365" max="15365" width="13.625" customWidth="1"/>
    <col min="15366" max="15376" width="0" hidden="1" customWidth="1"/>
    <col min="15377" max="15377" width="52.75" customWidth="1"/>
    <col min="15378" max="15378" width="13.625" customWidth="1"/>
    <col min="15379" max="15379" width="0" hidden="1" customWidth="1"/>
    <col min="15380" max="15380" width="7.5" customWidth="1"/>
    <col min="15381" max="15381" width="10.625" customWidth="1"/>
    <col min="15382" max="15382" width="0" hidden="1" customWidth="1"/>
    <col min="15383" max="15383" width="52.75" customWidth="1"/>
    <col min="15384" max="15384" width="13.625" customWidth="1"/>
    <col min="15385" max="15395" width="0" hidden="1" customWidth="1"/>
    <col min="15396" max="15396" width="52.75" customWidth="1"/>
    <col min="15397" max="15397" width="13.625" customWidth="1"/>
    <col min="15398" max="15398" width="0" hidden="1" customWidth="1"/>
    <col min="15399" max="15399" width="7.5" customWidth="1"/>
    <col min="15400" max="15400" width="10.625" customWidth="1"/>
    <col min="15401" max="15401" width="0" hidden="1" customWidth="1"/>
    <col min="15402" max="15402" width="52.75" customWidth="1"/>
    <col min="15403" max="15403" width="13.625" customWidth="1"/>
    <col min="15404" max="15414" width="0" hidden="1" customWidth="1"/>
    <col min="15415" max="15415" width="52.75" customWidth="1"/>
    <col min="15416" max="15416" width="13.625" customWidth="1"/>
    <col min="15417" max="15417" width="0" hidden="1" customWidth="1"/>
    <col min="15418" max="15418" width="7.5" customWidth="1"/>
    <col min="15419" max="15419" width="10.625" customWidth="1"/>
    <col min="15420" max="15420" width="0" hidden="1" customWidth="1"/>
    <col min="15421" max="15421" width="52.75" customWidth="1"/>
    <col min="15422" max="15422" width="13.625" customWidth="1"/>
    <col min="15423" max="15433" width="0" hidden="1" customWidth="1"/>
    <col min="15434" max="15434" width="52.75" customWidth="1"/>
    <col min="15435" max="15435" width="13.625" customWidth="1"/>
    <col min="15436" max="15436" width="0" hidden="1" customWidth="1"/>
    <col min="15437" max="15437" width="7.5" customWidth="1"/>
    <col min="15438" max="15438" width="10.625" customWidth="1"/>
    <col min="15439" max="15439" width="0" hidden="1" customWidth="1"/>
    <col min="15440" max="15440" width="52.75" customWidth="1"/>
    <col min="15441" max="15441" width="13.625" customWidth="1"/>
    <col min="15442" max="15452" width="0" hidden="1" customWidth="1"/>
    <col min="15453" max="15453" width="52.75" customWidth="1"/>
    <col min="15454" max="15454" width="13.625" customWidth="1"/>
    <col min="15455" max="15475" width="0" hidden="1" customWidth="1"/>
    <col min="15617" max="15617" width="6.875" customWidth="1"/>
    <col min="15618" max="15618" width="10.625" customWidth="1"/>
    <col min="15619" max="15619" width="0" hidden="1" customWidth="1"/>
    <col min="15620" max="15620" width="52.75" customWidth="1"/>
    <col min="15621" max="15621" width="13.625" customWidth="1"/>
    <col min="15622" max="15632" width="0" hidden="1" customWidth="1"/>
    <col min="15633" max="15633" width="52.75" customWidth="1"/>
    <col min="15634" max="15634" width="13.625" customWidth="1"/>
    <col min="15635" max="15635" width="0" hidden="1" customWidth="1"/>
    <col min="15636" max="15636" width="7.5" customWidth="1"/>
    <col min="15637" max="15637" width="10.625" customWidth="1"/>
    <col min="15638" max="15638" width="0" hidden="1" customWidth="1"/>
    <col min="15639" max="15639" width="52.75" customWidth="1"/>
    <col min="15640" max="15640" width="13.625" customWidth="1"/>
    <col min="15641" max="15651" width="0" hidden="1" customWidth="1"/>
    <col min="15652" max="15652" width="52.75" customWidth="1"/>
    <col min="15653" max="15653" width="13.625" customWidth="1"/>
    <col min="15654" max="15654" width="0" hidden="1" customWidth="1"/>
    <col min="15655" max="15655" width="7.5" customWidth="1"/>
    <col min="15656" max="15656" width="10.625" customWidth="1"/>
    <col min="15657" max="15657" width="0" hidden="1" customWidth="1"/>
    <col min="15658" max="15658" width="52.75" customWidth="1"/>
    <col min="15659" max="15659" width="13.625" customWidth="1"/>
    <col min="15660" max="15670" width="0" hidden="1" customWidth="1"/>
    <col min="15671" max="15671" width="52.75" customWidth="1"/>
    <col min="15672" max="15672" width="13.625" customWidth="1"/>
    <col min="15673" max="15673" width="0" hidden="1" customWidth="1"/>
    <col min="15674" max="15674" width="7.5" customWidth="1"/>
    <col min="15675" max="15675" width="10.625" customWidth="1"/>
    <col min="15676" max="15676" width="0" hidden="1" customWidth="1"/>
    <col min="15677" max="15677" width="52.75" customWidth="1"/>
    <col min="15678" max="15678" width="13.625" customWidth="1"/>
    <col min="15679" max="15689" width="0" hidden="1" customWidth="1"/>
    <col min="15690" max="15690" width="52.75" customWidth="1"/>
    <col min="15691" max="15691" width="13.625" customWidth="1"/>
    <col min="15692" max="15692" width="0" hidden="1" customWidth="1"/>
    <col min="15693" max="15693" width="7.5" customWidth="1"/>
    <col min="15694" max="15694" width="10.625" customWidth="1"/>
    <col min="15695" max="15695" width="0" hidden="1" customWidth="1"/>
    <col min="15696" max="15696" width="52.75" customWidth="1"/>
    <col min="15697" max="15697" width="13.625" customWidth="1"/>
    <col min="15698" max="15708" width="0" hidden="1" customWidth="1"/>
    <col min="15709" max="15709" width="52.75" customWidth="1"/>
    <col min="15710" max="15710" width="13.625" customWidth="1"/>
    <col min="15711" max="15731" width="0" hidden="1" customWidth="1"/>
    <col min="15873" max="15873" width="6.875" customWidth="1"/>
    <col min="15874" max="15874" width="10.625" customWidth="1"/>
    <col min="15875" max="15875" width="0" hidden="1" customWidth="1"/>
    <col min="15876" max="15876" width="52.75" customWidth="1"/>
    <col min="15877" max="15877" width="13.625" customWidth="1"/>
    <col min="15878" max="15888" width="0" hidden="1" customWidth="1"/>
    <col min="15889" max="15889" width="52.75" customWidth="1"/>
    <col min="15890" max="15890" width="13.625" customWidth="1"/>
    <col min="15891" max="15891" width="0" hidden="1" customWidth="1"/>
    <col min="15892" max="15892" width="7.5" customWidth="1"/>
    <col min="15893" max="15893" width="10.625" customWidth="1"/>
    <col min="15894" max="15894" width="0" hidden="1" customWidth="1"/>
    <col min="15895" max="15895" width="52.75" customWidth="1"/>
    <col min="15896" max="15896" width="13.625" customWidth="1"/>
    <col min="15897" max="15907" width="0" hidden="1" customWidth="1"/>
    <col min="15908" max="15908" width="52.75" customWidth="1"/>
    <col min="15909" max="15909" width="13.625" customWidth="1"/>
    <col min="15910" max="15910" width="0" hidden="1" customWidth="1"/>
    <col min="15911" max="15911" width="7.5" customWidth="1"/>
    <col min="15912" max="15912" width="10.625" customWidth="1"/>
    <col min="15913" max="15913" width="0" hidden="1" customWidth="1"/>
    <col min="15914" max="15914" width="52.75" customWidth="1"/>
    <col min="15915" max="15915" width="13.625" customWidth="1"/>
    <col min="15916" max="15926" width="0" hidden="1" customWidth="1"/>
    <col min="15927" max="15927" width="52.75" customWidth="1"/>
    <col min="15928" max="15928" width="13.625" customWidth="1"/>
    <col min="15929" max="15929" width="0" hidden="1" customWidth="1"/>
    <col min="15930" max="15930" width="7.5" customWidth="1"/>
    <col min="15931" max="15931" width="10.625" customWidth="1"/>
    <col min="15932" max="15932" width="0" hidden="1" customWidth="1"/>
    <col min="15933" max="15933" width="52.75" customWidth="1"/>
    <col min="15934" max="15934" width="13.625" customWidth="1"/>
    <col min="15935" max="15945" width="0" hidden="1" customWidth="1"/>
    <col min="15946" max="15946" width="52.75" customWidth="1"/>
    <col min="15947" max="15947" width="13.625" customWidth="1"/>
    <col min="15948" max="15948" width="0" hidden="1" customWidth="1"/>
    <col min="15949" max="15949" width="7.5" customWidth="1"/>
    <col min="15950" max="15950" width="10.625" customWidth="1"/>
    <col min="15951" max="15951" width="0" hidden="1" customWidth="1"/>
    <col min="15952" max="15952" width="52.75" customWidth="1"/>
    <col min="15953" max="15953" width="13.625" customWidth="1"/>
    <col min="15954" max="15964" width="0" hidden="1" customWidth="1"/>
    <col min="15965" max="15965" width="52.75" customWidth="1"/>
    <col min="15966" max="15966" width="13.625" customWidth="1"/>
    <col min="15967" max="15987" width="0" hidden="1" customWidth="1"/>
    <col min="16129" max="16129" width="6.875" customWidth="1"/>
    <col min="16130" max="16130" width="10.625" customWidth="1"/>
    <col min="16131" max="16131" width="0" hidden="1" customWidth="1"/>
    <col min="16132" max="16132" width="52.75" customWidth="1"/>
    <col min="16133" max="16133" width="13.625" customWidth="1"/>
    <col min="16134" max="16144" width="0" hidden="1" customWidth="1"/>
    <col min="16145" max="16145" width="52.75" customWidth="1"/>
    <col min="16146" max="16146" width="13.625" customWidth="1"/>
    <col min="16147" max="16147" width="0" hidden="1" customWidth="1"/>
    <col min="16148" max="16148" width="7.5" customWidth="1"/>
    <col min="16149" max="16149" width="10.625" customWidth="1"/>
    <col min="16150" max="16150" width="0" hidden="1" customWidth="1"/>
    <col min="16151" max="16151" width="52.75" customWidth="1"/>
    <col min="16152" max="16152" width="13.625" customWidth="1"/>
    <col min="16153" max="16163" width="0" hidden="1" customWidth="1"/>
    <col min="16164" max="16164" width="52.75" customWidth="1"/>
    <col min="16165" max="16165" width="13.625" customWidth="1"/>
    <col min="16166" max="16166" width="0" hidden="1" customWidth="1"/>
    <col min="16167" max="16167" width="7.5" customWidth="1"/>
    <col min="16168" max="16168" width="10.625" customWidth="1"/>
    <col min="16169" max="16169" width="0" hidden="1" customWidth="1"/>
    <col min="16170" max="16170" width="52.75" customWidth="1"/>
    <col min="16171" max="16171" width="13.625" customWidth="1"/>
    <col min="16172" max="16182" width="0" hidden="1" customWidth="1"/>
    <col min="16183" max="16183" width="52.75" customWidth="1"/>
    <col min="16184" max="16184" width="13.625" customWidth="1"/>
    <col min="16185" max="16185" width="0" hidden="1" customWidth="1"/>
    <col min="16186" max="16186" width="7.5" customWidth="1"/>
    <col min="16187" max="16187" width="10.625" customWidth="1"/>
    <col min="16188" max="16188" width="0" hidden="1" customWidth="1"/>
    <col min="16189" max="16189" width="52.75" customWidth="1"/>
    <col min="16190" max="16190" width="13.625" customWidth="1"/>
    <col min="16191" max="16201" width="0" hidden="1" customWidth="1"/>
    <col min="16202" max="16202" width="52.75" customWidth="1"/>
    <col min="16203" max="16203" width="13.625" customWidth="1"/>
    <col min="16204" max="16204" width="0" hidden="1" customWidth="1"/>
    <col min="16205" max="16205" width="7.5" customWidth="1"/>
    <col min="16206" max="16206" width="10.625" customWidth="1"/>
    <col min="16207" max="16207" width="0" hidden="1" customWidth="1"/>
    <col min="16208" max="16208" width="52.75" customWidth="1"/>
    <col min="16209" max="16209" width="13.625" customWidth="1"/>
    <col min="16210" max="16220" width="0" hidden="1" customWidth="1"/>
    <col min="16221" max="16221" width="52.75" customWidth="1"/>
    <col min="16222" max="16222" width="13.625" customWidth="1"/>
    <col min="16223" max="16243" width="0" hidden="1" customWidth="1"/>
  </cols>
  <sheetData>
    <row r="1" spans="1:114" ht="5.25" customHeight="1" x14ac:dyDescent="0.4">
      <c r="A1" s="145"/>
      <c r="B1" s="146"/>
      <c r="C1" s="147"/>
      <c r="D1" s="147"/>
      <c r="E1" s="148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8"/>
      <c r="S1" s="147"/>
      <c r="T1" s="147"/>
      <c r="U1" s="146"/>
      <c r="V1" s="147"/>
      <c r="W1" s="147"/>
      <c r="X1" s="148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8"/>
      <c r="AL1" s="147"/>
      <c r="AM1" s="147"/>
      <c r="AN1" s="146"/>
      <c r="AO1" s="147"/>
      <c r="AP1" s="147"/>
      <c r="AQ1" s="148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8"/>
      <c r="BE1" s="147"/>
      <c r="BF1" s="147"/>
      <c r="BG1" s="146"/>
      <c r="BH1" s="147"/>
      <c r="BI1" s="147"/>
      <c r="BJ1" s="148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8"/>
      <c r="BX1" s="147"/>
      <c r="BY1" s="147"/>
      <c r="BZ1" s="146"/>
      <c r="CA1" s="147"/>
      <c r="CB1" s="147"/>
      <c r="CC1" s="148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8"/>
      <c r="CQ1" s="147"/>
      <c r="CR1" s="147"/>
      <c r="CS1" s="146"/>
      <c r="CT1" s="147"/>
      <c r="CU1" s="147"/>
      <c r="CV1" s="148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8"/>
      <c r="DJ1" s="147"/>
    </row>
    <row r="2" spans="1:114" s="150" customFormat="1" ht="43.5" customHeight="1" x14ac:dyDescent="0.45">
      <c r="A2" s="149"/>
      <c r="B2" s="204" t="s">
        <v>467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U2" s="204" t="s">
        <v>467</v>
      </c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N2" s="204" t="s">
        <v>467</v>
      </c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G2" s="204" t="s">
        <v>467</v>
      </c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Z2" s="204" t="s">
        <v>467</v>
      </c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S2" s="204" t="s">
        <v>383</v>
      </c>
      <c r="CT2" s="204"/>
      <c r="CU2" s="204"/>
      <c r="CV2" s="204"/>
      <c r="CW2" s="204"/>
      <c r="CX2" s="204"/>
      <c r="CY2" s="204"/>
      <c r="CZ2" s="204"/>
      <c r="DA2" s="204"/>
      <c r="DB2" s="204"/>
      <c r="DC2" s="204"/>
      <c r="DD2" s="204"/>
      <c r="DE2" s="204"/>
      <c r="DF2" s="204"/>
      <c r="DG2" s="204"/>
      <c r="DH2" s="204"/>
      <c r="DI2" s="204"/>
      <c r="DJ2" s="204"/>
    </row>
    <row r="3" spans="1:114" s="147" customFormat="1" ht="18.75" customHeight="1" thickBot="1" x14ac:dyDescent="0.45">
      <c r="A3" s="151"/>
      <c r="B3" s="152" t="s">
        <v>384</v>
      </c>
      <c r="C3" s="153"/>
      <c r="D3" s="154"/>
      <c r="E3" s="155"/>
      <c r="F3" s="154"/>
      <c r="G3" s="154"/>
      <c r="H3" s="154"/>
      <c r="I3" s="154"/>
      <c r="J3" s="154"/>
      <c r="K3" s="154"/>
      <c r="L3" s="154"/>
      <c r="M3" s="154"/>
      <c r="N3" s="154"/>
      <c r="Q3" s="154"/>
      <c r="R3" s="155"/>
      <c r="S3" s="156"/>
      <c r="U3" s="152" t="s">
        <v>384</v>
      </c>
      <c r="V3" s="153"/>
      <c r="W3" s="154"/>
      <c r="X3" s="155"/>
      <c r="Y3" s="154"/>
      <c r="Z3" s="154"/>
      <c r="AA3" s="154"/>
      <c r="AB3" s="154"/>
      <c r="AC3" s="154"/>
      <c r="AD3" s="154"/>
      <c r="AE3" s="154"/>
      <c r="AF3" s="154"/>
      <c r="AG3" s="154"/>
      <c r="AJ3" s="154"/>
      <c r="AK3" s="155"/>
      <c r="AL3" s="156"/>
      <c r="AN3" s="152" t="s">
        <v>384</v>
      </c>
      <c r="AO3" s="153"/>
      <c r="AP3" s="154"/>
      <c r="AQ3" s="155"/>
      <c r="AR3" s="154"/>
      <c r="AS3" s="154"/>
      <c r="AT3" s="154"/>
      <c r="AU3" s="154"/>
      <c r="AV3" s="154"/>
      <c r="AW3" s="154"/>
      <c r="AX3" s="154"/>
      <c r="AY3" s="154"/>
      <c r="AZ3" s="154"/>
      <c r="BC3" s="154"/>
      <c r="BD3" s="155"/>
      <c r="BE3" s="156"/>
      <c r="BG3" s="152" t="s">
        <v>384</v>
      </c>
      <c r="BH3" s="153"/>
      <c r="BI3" s="154"/>
      <c r="BJ3" s="155"/>
      <c r="BK3" s="154"/>
      <c r="BL3" s="154"/>
      <c r="BM3" s="154"/>
      <c r="BN3" s="154"/>
      <c r="BO3" s="154"/>
      <c r="BP3" s="154"/>
      <c r="BQ3" s="154"/>
      <c r="BR3" s="154"/>
      <c r="BS3" s="154"/>
      <c r="BV3" s="154"/>
      <c r="BW3" s="155"/>
      <c r="BX3" s="156"/>
      <c r="BZ3" s="152" t="s">
        <v>384</v>
      </c>
      <c r="CA3" s="153"/>
      <c r="CB3" s="154"/>
      <c r="CC3" s="155"/>
      <c r="CD3" s="154"/>
      <c r="CE3" s="154"/>
      <c r="CF3" s="154"/>
      <c r="CG3" s="154"/>
      <c r="CH3" s="154"/>
      <c r="CI3" s="154"/>
      <c r="CJ3" s="154"/>
      <c r="CK3" s="154"/>
      <c r="CL3" s="154"/>
      <c r="CO3" s="154"/>
      <c r="CP3" s="155"/>
      <c r="CQ3" s="156"/>
      <c r="CS3" s="152" t="s">
        <v>384</v>
      </c>
      <c r="CT3" s="153"/>
      <c r="CU3" s="154"/>
      <c r="CV3" s="155"/>
      <c r="CW3" s="154"/>
      <c r="CX3" s="154"/>
      <c r="CY3" s="154"/>
      <c r="CZ3" s="154"/>
      <c r="DA3" s="154"/>
      <c r="DB3" s="154"/>
      <c r="DC3" s="154"/>
      <c r="DD3" s="154"/>
      <c r="DE3" s="154"/>
      <c r="DH3" s="154"/>
      <c r="DI3" s="155"/>
      <c r="DJ3" s="156"/>
    </row>
    <row r="4" spans="1:114" s="162" customFormat="1" ht="68.25" customHeight="1" thickBot="1" x14ac:dyDescent="0.4">
      <c r="A4" s="157"/>
      <c r="B4" s="158" t="s">
        <v>385</v>
      </c>
      <c r="C4" s="159" t="s">
        <v>386</v>
      </c>
      <c r="D4" s="205" t="s">
        <v>387</v>
      </c>
      <c r="E4" s="206"/>
      <c r="F4" s="205" t="s">
        <v>388</v>
      </c>
      <c r="G4" s="207"/>
      <c r="H4" s="207"/>
      <c r="I4" s="207"/>
      <c r="J4" s="207"/>
      <c r="K4" s="207"/>
      <c r="L4" s="207"/>
      <c r="M4" s="207"/>
      <c r="N4" s="207"/>
      <c r="O4" s="206"/>
      <c r="P4" s="160" t="s">
        <v>389</v>
      </c>
      <c r="Q4" s="205" t="s">
        <v>390</v>
      </c>
      <c r="R4" s="208"/>
      <c r="S4" s="161" t="s">
        <v>391</v>
      </c>
      <c r="U4" s="163" t="s">
        <v>385</v>
      </c>
      <c r="V4" s="159" t="s">
        <v>386</v>
      </c>
      <c r="W4" s="205" t="s">
        <v>387</v>
      </c>
      <c r="X4" s="206"/>
      <c r="Y4" s="205" t="s">
        <v>388</v>
      </c>
      <c r="Z4" s="207"/>
      <c r="AA4" s="207"/>
      <c r="AB4" s="207"/>
      <c r="AC4" s="207"/>
      <c r="AD4" s="207"/>
      <c r="AE4" s="207"/>
      <c r="AF4" s="207"/>
      <c r="AG4" s="207"/>
      <c r="AH4" s="206"/>
      <c r="AI4" s="160" t="s">
        <v>389</v>
      </c>
      <c r="AJ4" s="205" t="s">
        <v>390</v>
      </c>
      <c r="AK4" s="208"/>
      <c r="AL4" s="161" t="s">
        <v>391</v>
      </c>
      <c r="AN4" s="163" t="s">
        <v>385</v>
      </c>
      <c r="AO4" s="159" t="s">
        <v>386</v>
      </c>
      <c r="AP4" s="205" t="s">
        <v>387</v>
      </c>
      <c r="AQ4" s="206"/>
      <c r="AR4" s="205" t="s">
        <v>388</v>
      </c>
      <c r="AS4" s="207"/>
      <c r="AT4" s="207"/>
      <c r="AU4" s="207"/>
      <c r="AV4" s="207"/>
      <c r="AW4" s="207"/>
      <c r="AX4" s="207"/>
      <c r="AY4" s="207"/>
      <c r="AZ4" s="207"/>
      <c r="BA4" s="206"/>
      <c r="BB4" s="160" t="s">
        <v>389</v>
      </c>
      <c r="BC4" s="205" t="s">
        <v>390</v>
      </c>
      <c r="BD4" s="208"/>
      <c r="BE4" s="161" t="s">
        <v>391</v>
      </c>
      <c r="BG4" s="163" t="s">
        <v>385</v>
      </c>
      <c r="BH4" s="159" t="s">
        <v>386</v>
      </c>
      <c r="BI4" s="205" t="s">
        <v>387</v>
      </c>
      <c r="BJ4" s="206"/>
      <c r="BK4" s="205" t="s">
        <v>388</v>
      </c>
      <c r="BL4" s="207"/>
      <c r="BM4" s="207"/>
      <c r="BN4" s="207"/>
      <c r="BO4" s="207"/>
      <c r="BP4" s="207"/>
      <c r="BQ4" s="207"/>
      <c r="BR4" s="207"/>
      <c r="BS4" s="207"/>
      <c r="BT4" s="206"/>
      <c r="BU4" s="160" t="s">
        <v>389</v>
      </c>
      <c r="BV4" s="205" t="s">
        <v>390</v>
      </c>
      <c r="BW4" s="208"/>
      <c r="BX4" s="161" t="s">
        <v>391</v>
      </c>
      <c r="BZ4" s="163" t="s">
        <v>385</v>
      </c>
      <c r="CA4" s="159" t="s">
        <v>386</v>
      </c>
      <c r="CB4" s="205" t="s">
        <v>387</v>
      </c>
      <c r="CC4" s="206"/>
      <c r="CD4" s="205" t="s">
        <v>388</v>
      </c>
      <c r="CE4" s="207"/>
      <c r="CF4" s="207"/>
      <c r="CG4" s="207"/>
      <c r="CH4" s="207"/>
      <c r="CI4" s="207"/>
      <c r="CJ4" s="207"/>
      <c r="CK4" s="207"/>
      <c r="CL4" s="207"/>
      <c r="CM4" s="206"/>
      <c r="CN4" s="160" t="s">
        <v>389</v>
      </c>
      <c r="CO4" s="205" t="s">
        <v>390</v>
      </c>
      <c r="CP4" s="208"/>
      <c r="CQ4" s="161" t="s">
        <v>391</v>
      </c>
      <c r="CS4" s="163" t="s">
        <v>385</v>
      </c>
      <c r="CT4" s="159" t="s">
        <v>386</v>
      </c>
      <c r="CU4" s="205" t="s">
        <v>387</v>
      </c>
      <c r="CV4" s="206"/>
      <c r="CW4" s="205" t="s">
        <v>388</v>
      </c>
      <c r="CX4" s="207"/>
      <c r="CY4" s="207"/>
      <c r="CZ4" s="207"/>
      <c r="DA4" s="207"/>
      <c r="DB4" s="207"/>
      <c r="DC4" s="207"/>
      <c r="DD4" s="207"/>
      <c r="DE4" s="207"/>
      <c r="DF4" s="206"/>
      <c r="DG4" s="160" t="s">
        <v>389</v>
      </c>
      <c r="DH4" s="205" t="s">
        <v>390</v>
      </c>
      <c r="DI4" s="208"/>
      <c r="DJ4" s="161" t="s">
        <v>391</v>
      </c>
    </row>
    <row r="5" spans="1:114" s="168" customFormat="1" ht="25.9" customHeight="1" x14ac:dyDescent="0.4">
      <c r="A5" s="164"/>
      <c r="B5" s="165">
        <v>8</v>
      </c>
      <c r="C5" s="212"/>
      <c r="D5" s="215" t="s">
        <v>278</v>
      </c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166"/>
      <c r="Q5" s="210" t="s">
        <v>376</v>
      </c>
      <c r="R5" s="211"/>
      <c r="S5" s="167"/>
      <c r="U5" s="165">
        <v>9</v>
      </c>
      <c r="V5" s="212"/>
      <c r="W5" s="215" t="s">
        <v>263</v>
      </c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166"/>
      <c r="AJ5" s="210" t="s">
        <v>265</v>
      </c>
      <c r="AK5" s="211"/>
      <c r="AL5" s="167" t="s">
        <v>283</v>
      </c>
      <c r="AN5" s="165">
        <v>9</v>
      </c>
      <c r="AO5" s="212"/>
      <c r="AP5" s="215" t="s">
        <v>269</v>
      </c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166"/>
      <c r="BC5" s="210" t="s">
        <v>380</v>
      </c>
      <c r="BD5" s="211"/>
      <c r="BE5" s="167" t="s">
        <v>283</v>
      </c>
      <c r="BG5" s="165">
        <v>9</v>
      </c>
      <c r="BH5" s="212"/>
      <c r="BI5" s="215" t="s">
        <v>274</v>
      </c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166"/>
      <c r="BV5" s="210" t="s">
        <v>277</v>
      </c>
      <c r="BW5" s="211"/>
      <c r="BX5" s="167" t="s">
        <v>283</v>
      </c>
      <c r="BZ5" s="165">
        <v>9</v>
      </c>
      <c r="CA5" s="212"/>
      <c r="CB5" s="215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166"/>
      <c r="CO5" s="210"/>
      <c r="CP5" s="211"/>
      <c r="CQ5" s="167" t="s">
        <v>283</v>
      </c>
      <c r="CS5" s="165"/>
      <c r="CT5" s="212"/>
      <c r="CU5" s="215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166"/>
      <c r="DH5" s="210"/>
      <c r="DI5" s="211"/>
      <c r="DJ5" s="167"/>
    </row>
    <row r="6" spans="1:114" s="162" customFormat="1" ht="25.9" customHeight="1" x14ac:dyDescent="0.35">
      <c r="A6" s="157"/>
      <c r="B6" s="169" t="s">
        <v>392</v>
      </c>
      <c r="C6" s="213"/>
      <c r="D6" s="170" t="s">
        <v>287</v>
      </c>
      <c r="E6" s="171" t="s">
        <v>461</v>
      </c>
      <c r="F6" s="171"/>
      <c r="G6" s="157"/>
      <c r="H6" s="171"/>
      <c r="I6" s="157"/>
      <c r="J6" s="171"/>
      <c r="K6" s="157"/>
      <c r="L6" s="171"/>
      <c r="M6" s="157"/>
      <c r="N6" s="171"/>
      <c r="O6" s="157"/>
      <c r="P6" s="202"/>
      <c r="Q6" s="172" t="s">
        <v>290</v>
      </c>
      <c r="R6" s="173">
        <v>2</v>
      </c>
      <c r="S6" s="174"/>
      <c r="U6" s="169" t="s">
        <v>392</v>
      </c>
      <c r="V6" s="213"/>
      <c r="W6" s="170" t="s">
        <v>284</v>
      </c>
      <c r="X6" s="171">
        <v>80</v>
      </c>
      <c r="Y6" s="171"/>
      <c r="Z6" s="157"/>
      <c r="AA6" s="171"/>
      <c r="AB6" s="157"/>
      <c r="AC6" s="171"/>
      <c r="AD6" s="157"/>
      <c r="AE6" s="171"/>
      <c r="AF6" s="157"/>
      <c r="AG6" s="171"/>
      <c r="AH6" s="157"/>
      <c r="AI6" s="202"/>
      <c r="AJ6" s="172" t="s">
        <v>198</v>
      </c>
      <c r="AK6" s="173">
        <v>27.7</v>
      </c>
      <c r="AL6" s="174" t="s">
        <v>393</v>
      </c>
      <c r="AN6" s="169" t="s">
        <v>394</v>
      </c>
      <c r="AO6" s="213"/>
      <c r="AP6" s="170" t="s">
        <v>286</v>
      </c>
      <c r="AQ6" s="171">
        <v>5</v>
      </c>
      <c r="AR6" s="171"/>
      <c r="AS6" s="157"/>
      <c r="AT6" s="171"/>
      <c r="AU6" s="157"/>
      <c r="AV6" s="171"/>
      <c r="AW6" s="157"/>
      <c r="AX6" s="171"/>
      <c r="AY6" s="157"/>
      <c r="AZ6" s="171"/>
      <c r="BA6" s="157"/>
      <c r="BB6" s="202"/>
      <c r="BC6" s="172" t="s">
        <v>395</v>
      </c>
      <c r="BD6" s="173">
        <v>27</v>
      </c>
      <c r="BE6" s="174" t="s">
        <v>396</v>
      </c>
      <c r="BG6" s="169" t="s">
        <v>394</v>
      </c>
      <c r="BH6" s="213"/>
      <c r="BI6" s="170" t="s">
        <v>244</v>
      </c>
      <c r="BJ6" s="171">
        <v>80</v>
      </c>
      <c r="BK6" s="171"/>
      <c r="BL6" s="157"/>
      <c r="BM6" s="171"/>
      <c r="BN6" s="157"/>
      <c r="BO6" s="171"/>
      <c r="BP6" s="157"/>
      <c r="BQ6" s="171"/>
      <c r="BR6" s="157"/>
      <c r="BS6" s="171"/>
      <c r="BT6" s="157"/>
      <c r="BU6" s="202"/>
      <c r="BV6" s="172" t="s">
        <v>316</v>
      </c>
      <c r="BW6" s="173">
        <v>10</v>
      </c>
      <c r="BX6" s="174" t="s">
        <v>397</v>
      </c>
      <c r="BZ6" s="169" t="s">
        <v>394</v>
      </c>
      <c r="CA6" s="213"/>
      <c r="CB6" s="170"/>
      <c r="CC6" s="171"/>
      <c r="CD6" s="171"/>
      <c r="CE6" s="157"/>
      <c r="CF6" s="171"/>
      <c r="CG6" s="157"/>
      <c r="CH6" s="171"/>
      <c r="CI6" s="157"/>
      <c r="CJ6" s="171"/>
      <c r="CK6" s="157"/>
      <c r="CL6" s="171"/>
      <c r="CM6" s="157"/>
      <c r="CN6" s="202"/>
      <c r="CO6" s="172"/>
      <c r="CP6" s="173"/>
      <c r="CQ6" s="174" t="s">
        <v>398</v>
      </c>
      <c r="CS6" s="169" t="s">
        <v>392</v>
      </c>
      <c r="CT6" s="213"/>
      <c r="CU6" s="170"/>
      <c r="CV6" s="171"/>
      <c r="CW6" s="171"/>
      <c r="CX6" s="157"/>
      <c r="CY6" s="171"/>
      <c r="CZ6" s="157"/>
      <c r="DA6" s="171"/>
      <c r="DB6" s="157"/>
      <c r="DC6" s="171"/>
      <c r="DD6" s="157"/>
      <c r="DE6" s="171"/>
      <c r="DF6" s="157"/>
      <c r="DG6" s="202"/>
      <c r="DH6" s="172"/>
      <c r="DI6" s="173"/>
      <c r="DJ6" s="174"/>
    </row>
    <row r="7" spans="1:114" s="162" customFormat="1" ht="25.9" customHeight="1" x14ac:dyDescent="0.35">
      <c r="A7" s="157"/>
      <c r="B7" s="169">
        <v>31</v>
      </c>
      <c r="C7" s="213"/>
      <c r="D7" s="170" t="s">
        <v>292</v>
      </c>
      <c r="E7" s="171">
        <v>9</v>
      </c>
      <c r="F7" s="171"/>
      <c r="G7" s="157"/>
      <c r="H7" s="171"/>
      <c r="I7" s="157"/>
      <c r="J7" s="171"/>
      <c r="K7" s="157"/>
      <c r="L7" s="171"/>
      <c r="M7" s="157"/>
      <c r="N7" s="171"/>
      <c r="O7" s="157"/>
      <c r="P7" s="202"/>
      <c r="Q7" s="172" t="s">
        <v>358</v>
      </c>
      <c r="R7" s="173">
        <v>0.5</v>
      </c>
      <c r="S7" s="175"/>
      <c r="U7" s="169">
        <v>7</v>
      </c>
      <c r="V7" s="213"/>
      <c r="W7" s="170" t="s">
        <v>288</v>
      </c>
      <c r="X7" s="171">
        <v>7</v>
      </c>
      <c r="Y7" s="171"/>
      <c r="Z7" s="157"/>
      <c r="AA7" s="171"/>
      <c r="AB7" s="157"/>
      <c r="AC7" s="171"/>
      <c r="AD7" s="157"/>
      <c r="AE7" s="171"/>
      <c r="AF7" s="157"/>
      <c r="AG7" s="171"/>
      <c r="AH7" s="157"/>
      <c r="AI7" s="202"/>
      <c r="AJ7" s="172"/>
      <c r="AK7" s="173"/>
      <c r="AL7" s="175" t="s">
        <v>289</v>
      </c>
      <c r="AN7" s="169">
        <v>14</v>
      </c>
      <c r="AO7" s="213"/>
      <c r="AP7" s="170" t="s">
        <v>290</v>
      </c>
      <c r="AQ7" s="171">
        <v>2</v>
      </c>
      <c r="AR7" s="171"/>
      <c r="AS7" s="157"/>
      <c r="AT7" s="171"/>
      <c r="AU7" s="157"/>
      <c r="AV7" s="171"/>
      <c r="AW7" s="157"/>
      <c r="AX7" s="171"/>
      <c r="AY7" s="157"/>
      <c r="AZ7" s="171"/>
      <c r="BA7" s="157"/>
      <c r="BB7" s="202"/>
      <c r="BC7" s="172" t="s">
        <v>399</v>
      </c>
      <c r="BD7" s="173">
        <v>19.5</v>
      </c>
      <c r="BE7" s="175" t="s">
        <v>289</v>
      </c>
      <c r="BG7" s="169">
        <v>21</v>
      </c>
      <c r="BH7" s="213"/>
      <c r="BI7" s="170" t="s">
        <v>291</v>
      </c>
      <c r="BJ7" s="171">
        <v>2.7</v>
      </c>
      <c r="BK7" s="171"/>
      <c r="BL7" s="157"/>
      <c r="BM7" s="171"/>
      <c r="BN7" s="157"/>
      <c r="BO7" s="171"/>
      <c r="BP7" s="157"/>
      <c r="BQ7" s="171"/>
      <c r="BR7" s="157"/>
      <c r="BS7" s="171"/>
      <c r="BT7" s="157"/>
      <c r="BU7" s="202"/>
      <c r="BV7" s="172" t="s">
        <v>352</v>
      </c>
      <c r="BW7" s="173">
        <v>4</v>
      </c>
      <c r="BX7" s="175" t="s">
        <v>289</v>
      </c>
      <c r="BZ7" s="169">
        <v>28</v>
      </c>
      <c r="CA7" s="213"/>
      <c r="CB7" s="170"/>
      <c r="CC7" s="171"/>
      <c r="CD7" s="171"/>
      <c r="CE7" s="157"/>
      <c r="CF7" s="171"/>
      <c r="CG7" s="157"/>
      <c r="CH7" s="171"/>
      <c r="CI7" s="157"/>
      <c r="CJ7" s="171"/>
      <c r="CK7" s="157"/>
      <c r="CL7" s="171"/>
      <c r="CM7" s="157"/>
      <c r="CN7" s="202"/>
      <c r="CO7" s="172"/>
      <c r="CP7" s="173"/>
      <c r="CQ7" s="175" t="s">
        <v>289</v>
      </c>
      <c r="CS7" s="169"/>
      <c r="CT7" s="213"/>
      <c r="CU7" s="170"/>
      <c r="CV7" s="171"/>
      <c r="CW7" s="171"/>
      <c r="CX7" s="157"/>
      <c r="CY7" s="171"/>
      <c r="CZ7" s="157"/>
      <c r="DA7" s="171"/>
      <c r="DB7" s="157"/>
      <c r="DC7" s="171"/>
      <c r="DD7" s="157"/>
      <c r="DE7" s="171"/>
      <c r="DF7" s="157"/>
      <c r="DG7" s="202"/>
      <c r="DH7" s="172"/>
      <c r="DI7" s="173"/>
      <c r="DJ7" s="175"/>
    </row>
    <row r="8" spans="1:114" s="162" customFormat="1" ht="25.9" customHeight="1" x14ac:dyDescent="0.35">
      <c r="A8" s="157"/>
      <c r="B8" s="169" t="s">
        <v>400</v>
      </c>
      <c r="C8" s="213"/>
      <c r="D8" s="170"/>
      <c r="E8" s="171"/>
      <c r="F8" s="171"/>
      <c r="G8" s="157"/>
      <c r="H8" s="171"/>
      <c r="I8" s="157"/>
      <c r="J8" s="171"/>
      <c r="K8" s="157"/>
      <c r="L8" s="171"/>
      <c r="M8" s="157"/>
      <c r="N8" s="171"/>
      <c r="O8" s="157"/>
      <c r="P8" s="202"/>
      <c r="Q8" s="172"/>
      <c r="R8" s="173"/>
      <c r="S8" s="174"/>
      <c r="U8" s="169" t="s">
        <v>401</v>
      </c>
      <c r="V8" s="213"/>
      <c r="W8" s="170"/>
      <c r="X8" s="171"/>
      <c r="Y8" s="171"/>
      <c r="Z8" s="157"/>
      <c r="AA8" s="171"/>
      <c r="AB8" s="157"/>
      <c r="AC8" s="171"/>
      <c r="AD8" s="157"/>
      <c r="AE8" s="171"/>
      <c r="AF8" s="157"/>
      <c r="AG8" s="171"/>
      <c r="AH8" s="157"/>
      <c r="AI8" s="202"/>
      <c r="AJ8" s="172"/>
      <c r="AK8" s="173"/>
      <c r="AL8" s="174" t="s">
        <v>402</v>
      </c>
      <c r="AN8" s="169" t="s">
        <v>400</v>
      </c>
      <c r="AO8" s="213"/>
      <c r="AP8" s="170"/>
      <c r="AQ8" s="171"/>
      <c r="AR8" s="171"/>
      <c r="AS8" s="157"/>
      <c r="AT8" s="171"/>
      <c r="AU8" s="157"/>
      <c r="AV8" s="171"/>
      <c r="AW8" s="157"/>
      <c r="AX8" s="171"/>
      <c r="AY8" s="157"/>
      <c r="AZ8" s="171"/>
      <c r="BA8" s="157"/>
      <c r="BB8" s="202"/>
      <c r="BC8" s="172" t="s">
        <v>314</v>
      </c>
      <c r="BD8" s="173">
        <v>9</v>
      </c>
      <c r="BE8" s="174" t="s">
        <v>353</v>
      </c>
      <c r="BG8" s="169" t="s">
        <v>400</v>
      </c>
      <c r="BH8" s="213"/>
      <c r="BI8" s="170"/>
      <c r="BJ8" s="171"/>
      <c r="BK8" s="171"/>
      <c r="BL8" s="157"/>
      <c r="BM8" s="171"/>
      <c r="BN8" s="157"/>
      <c r="BO8" s="171"/>
      <c r="BP8" s="157"/>
      <c r="BQ8" s="171"/>
      <c r="BR8" s="157"/>
      <c r="BS8" s="171"/>
      <c r="BT8" s="157"/>
      <c r="BU8" s="202"/>
      <c r="BV8" s="172"/>
      <c r="BW8" s="173"/>
      <c r="BX8" s="174" t="s">
        <v>295</v>
      </c>
      <c r="BZ8" s="169" t="s">
        <v>400</v>
      </c>
      <c r="CA8" s="213"/>
      <c r="CB8" s="170"/>
      <c r="CC8" s="171"/>
      <c r="CD8" s="171"/>
      <c r="CE8" s="157"/>
      <c r="CF8" s="171"/>
      <c r="CG8" s="157"/>
      <c r="CH8" s="171"/>
      <c r="CI8" s="157"/>
      <c r="CJ8" s="171"/>
      <c r="CK8" s="157"/>
      <c r="CL8" s="171"/>
      <c r="CM8" s="157"/>
      <c r="CN8" s="202"/>
      <c r="CO8" s="172"/>
      <c r="CP8" s="173"/>
      <c r="CQ8" s="174" t="s">
        <v>296</v>
      </c>
      <c r="CS8" s="169" t="s">
        <v>401</v>
      </c>
      <c r="CT8" s="213"/>
      <c r="CU8" s="170"/>
      <c r="CV8" s="171"/>
      <c r="CW8" s="171"/>
      <c r="CX8" s="157"/>
      <c r="CY8" s="171"/>
      <c r="CZ8" s="157"/>
      <c r="DA8" s="171"/>
      <c r="DB8" s="157"/>
      <c r="DC8" s="171"/>
      <c r="DD8" s="157"/>
      <c r="DE8" s="171"/>
      <c r="DF8" s="157"/>
      <c r="DG8" s="202"/>
      <c r="DH8" s="172"/>
      <c r="DI8" s="173"/>
      <c r="DJ8" s="174"/>
    </row>
    <row r="9" spans="1:114" s="162" customFormat="1" ht="25.9" customHeight="1" x14ac:dyDescent="0.35">
      <c r="A9" s="157"/>
      <c r="B9" s="216" t="s">
        <v>175</v>
      </c>
      <c r="C9" s="213"/>
      <c r="D9" s="170"/>
      <c r="E9" s="171"/>
      <c r="F9" s="171"/>
      <c r="G9" s="157"/>
      <c r="H9" s="171"/>
      <c r="I9" s="157"/>
      <c r="J9" s="171"/>
      <c r="K9" s="157"/>
      <c r="L9" s="171"/>
      <c r="M9" s="157"/>
      <c r="N9" s="171"/>
      <c r="O9" s="157"/>
      <c r="P9" s="202"/>
      <c r="Q9" s="172"/>
      <c r="R9" s="173"/>
      <c r="S9" s="175"/>
      <c r="U9" s="216" t="s">
        <v>175</v>
      </c>
      <c r="V9" s="213"/>
      <c r="W9" s="170"/>
      <c r="X9" s="171"/>
      <c r="Y9" s="171"/>
      <c r="Z9" s="157"/>
      <c r="AA9" s="171"/>
      <c r="AB9" s="157"/>
      <c r="AC9" s="171"/>
      <c r="AD9" s="157"/>
      <c r="AE9" s="171"/>
      <c r="AF9" s="157"/>
      <c r="AG9" s="171"/>
      <c r="AH9" s="157"/>
      <c r="AI9" s="202"/>
      <c r="AJ9" s="172"/>
      <c r="AK9" s="173"/>
      <c r="AL9" s="175" t="s">
        <v>297</v>
      </c>
      <c r="AN9" s="216" t="s">
        <v>175</v>
      </c>
      <c r="AO9" s="213"/>
      <c r="AP9" s="170"/>
      <c r="AQ9" s="171"/>
      <c r="AR9" s="171"/>
      <c r="AS9" s="157"/>
      <c r="AT9" s="171"/>
      <c r="AU9" s="157"/>
      <c r="AV9" s="171"/>
      <c r="AW9" s="157"/>
      <c r="AX9" s="171"/>
      <c r="AY9" s="157"/>
      <c r="AZ9" s="171"/>
      <c r="BA9" s="157"/>
      <c r="BB9" s="202"/>
      <c r="BC9" s="172" t="s">
        <v>403</v>
      </c>
      <c r="BD9" s="173">
        <v>4.0999999999999996</v>
      </c>
      <c r="BE9" s="175" t="s">
        <v>297</v>
      </c>
      <c r="BG9" s="216" t="s">
        <v>175</v>
      </c>
      <c r="BH9" s="213"/>
      <c r="BI9" s="170"/>
      <c r="BJ9" s="171"/>
      <c r="BK9" s="171"/>
      <c r="BL9" s="157"/>
      <c r="BM9" s="171"/>
      <c r="BN9" s="157"/>
      <c r="BO9" s="171"/>
      <c r="BP9" s="157"/>
      <c r="BQ9" s="171"/>
      <c r="BR9" s="157"/>
      <c r="BS9" s="171"/>
      <c r="BT9" s="157"/>
      <c r="BU9" s="202"/>
      <c r="BV9" s="172"/>
      <c r="BW9" s="173"/>
      <c r="BX9" s="175" t="s">
        <v>297</v>
      </c>
      <c r="BZ9" s="216" t="s">
        <v>175</v>
      </c>
      <c r="CA9" s="213"/>
      <c r="CB9" s="170"/>
      <c r="CC9" s="171"/>
      <c r="CD9" s="171"/>
      <c r="CE9" s="157"/>
      <c r="CF9" s="171"/>
      <c r="CG9" s="157"/>
      <c r="CH9" s="171"/>
      <c r="CI9" s="157"/>
      <c r="CJ9" s="171"/>
      <c r="CK9" s="157"/>
      <c r="CL9" s="171"/>
      <c r="CM9" s="157"/>
      <c r="CN9" s="202"/>
      <c r="CO9" s="172"/>
      <c r="CP9" s="173"/>
      <c r="CQ9" s="175" t="s">
        <v>297</v>
      </c>
      <c r="CS9" s="216"/>
      <c r="CT9" s="213"/>
      <c r="CU9" s="170"/>
      <c r="CV9" s="171"/>
      <c r="CW9" s="171"/>
      <c r="CX9" s="157"/>
      <c r="CY9" s="171"/>
      <c r="CZ9" s="157"/>
      <c r="DA9" s="171"/>
      <c r="DB9" s="157"/>
      <c r="DC9" s="171"/>
      <c r="DD9" s="157"/>
      <c r="DE9" s="171"/>
      <c r="DF9" s="157"/>
      <c r="DG9" s="202"/>
      <c r="DH9" s="172"/>
      <c r="DI9" s="173"/>
      <c r="DJ9" s="175"/>
    </row>
    <row r="10" spans="1:114" s="162" customFormat="1" ht="25.9" customHeight="1" x14ac:dyDescent="0.35">
      <c r="A10" s="157"/>
      <c r="B10" s="216"/>
      <c r="C10" s="214"/>
      <c r="D10" s="170"/>
      <c r="E10" s="171"/>
      <c r="F10" s="171"/>
      <c r="G10" s="157"/>
      <c r="H10" s="171"/>
      <c r="I10" s="157"/>
      <c r="J10" s="171"/>
      <c r="K10" s="157"/>
      <c r="L10" s="171"/>
      <c r="M10" s="157"/>
      <c r="N10" s="171"/>
      <c r="O10" s="157"/>
      <c r="P10" s="202"/>
      <c r="Q10" s="172"/>
      <c r="R10" s="173"/>
      <c r="S10" s="174"/>
      <c r="U10" s="216"/>
      <c r="V10" s="214"/>
      <c r="W10" s="170"/>
      <c r="X10" s="171"/>
      <c r="Y10" s="171"/>
      <c r="Z10" s="157"/>
      <c r="AA10" s="171"/>
      <c r="AB10" s="157"/>
      <c r="AC10" s="171"/>
      <c r="AD10" s="157"/>
      <c r="AE10" s="171"/>
      <c r="AF10" s="157"/>
      <c r="AG10" s="171"/>
      <c r="AH10" s="157"/>
      <c r="AI10" s="202"/>
      <c r="AJ10" s="172"/>
      <c r="AK10" s="173"/>
      <c r="AL10" s="174" t="s">
        <v>298</v>
      </c>
      <c r="AN10" s="216"/>
      <c r="AO10" s="214"/>
      <c r="AP10" s="170"/>
      <c r="AQ10" s="171"/>
      <c r="AR10" s="171"/>
      <c r="AS10" s="157"/>
      <c r="AT10" s="171"/>
      <c r="AU10" s="157"/>
      <c r="AV10" s="171"/>
      <c r="AW10" s="157"/>
      <c r="AX10" s="171"/>
      <c r="AY10" s="157"/>
      <c r="AZ10" s="171"/>
      <c r="BA10" s="157"/>
      <c r="BB10" s="202"/>
      <c r="BC10" s="172" t="s">
        <v>319</v>
      </c>
      <c r="BD10" s="173">
        <v>1.8</v>
      </c>
      <c r="BE10" s="174" t="s">
        <v>320</v>
      </c>
      <c r="BG10" s="216"/>
      <c r="BH10" s="214"/>
      <c r="BI10" s="170"/>
      <c r="BJ10" s="171"/>
      <c r="BK10" s="171"/>
      <c r="BL10" s="157"/>
      <c r="BM10" s="171"/>
      <c r="BN10" s="157"/>
      <c r="BO10" s="171"/>
      <c r="BP10" s="157"/>
      <c r="BQ10" s="171"/>
      <c r="BR10" s="157"/>
      <c r="BS10" s="171"/>
      <c r="BT10" s="157"/>
      <c r="BU10" s="202"/>
      <c r="BV10" s="172"/>
      <c r="BW10" s="173"/>
      <c r="BX10" s="174" t="s">
        <v>299</v>
      </c>
      <c r="BZ10" s="216"/>
      <c r="CA10" s="214"/>
      <c r="CB10" s="170"/>
      <c r="CC10" s="171"/>
      <c r="CD10" s="171"/>
      <c r="CE10" s="157"/>
      <c r="CF10" s="171"/>
      <c r="CG10" s="157"/>
      <c r="CH10" s="171"/>
      <c r="CI10" s="157"/>
      <c r="CJ10" s="171"/>
      <c r="CK10" s="157"/>
      <c r="CL10" s="171"/>
      <c r="CM10" s="157"/>
      <c r="CN10" s="202"/>
      <c r="CO10" s="172"/>
      <c r="CP10" s="173"/>
      <c r="CQ10" s="174" t="s">
        <v>298</v>
      </c>
      <c r="CS10" s="216"/>
      <c r="CT10" s="214"/>
      <c r="CU10" s="170"/>
      <c r="CV10" s="171"/>
      <c r="CW10" s="171"/>
      <c r="CX10" s="157"/>
      <c r="CY10" s="171"/>
      <c r="CZ10" s="157"/>
      <c r="DA10" s="171"/>
      <c r="DB10" s="157"/>
      <c r="DC10" s="171"/>
      <c r="DD10" s="157"/>
      <c r="DE10" s="171"/>
      <c r="DF10" s="157"/>
      <c r="DG10" s="202"/>
      <c r="DH10" s="172"/>
      <c r="DI10" s="173"/>
      <c r="DJ10" s="174"/>
    </row>
    <row r="11" spans="1:114" s="162" customFormat="1" ht="25.9" customHeight="1" x14ac:dyDescent="0.35">
      <c r="A11" s="157"/>
      <c r="B11" s="217"/>
      <c r="C11" s="176"/>
      <c r="D11" s="170"/>
      <c r="E11" s="171"/>
      <c r="F11" s="171"/>
      <c r="G11" s="157"/>
      <c r="H11" s="171"/>
      <c r="I11" s="157"/>
      <c r="J11" s="171"/>
      <c r="K11" s="157"/>
      <c r="L11" s="171"/>
      <c r="M11" s="157"/>
      <c r="N11" s="171"/>
      <c r="O11" s="157"/>
      <c r="P11" s="202"/>
      <c r="Q11" s="172"/>
      <c r="R11" s="173"/>
      <c r="S11" s="175"/>
      <c r="U11" s="217"/>
      <c r="V11" s="176"/>
      <c r="W11" s="170"/>
      <c r="X11" s="171"/>
      <c r="Y11" s="171"/>
      <c r="Z11" s="157"/>
      <c r="AA11" s="171"/>
      <c r="AB11" s="157"/>
      <c r="AC11" s="171"/>
      <c r="AD11" s="157"/>
      <c r="AE11" s="171"/>
      <c r="AF11" s="157"/>
      <c r="AG11" s="171"/>
      <c r="AH11" s="157"/>
      <c r="AI11" s="202"/>
      <c r="AJ11" s="172"/>
      <c r="AK11" s="173"/>
      <c r="AL11" s="175" t="s">
        <v>300</v>
      </c>
      <c r="AN11" s="217"/>
      <c r="AO11" s="176"/>
      <c r="AP11" s="170"/>
      <c r="AQ11" s="171"/>
      <c r="AR11" s="171"/>
      <c r="AS11" s="157"/>
      <c r="AT11" s="171"/>
      <c r="AU11" s="157"/>
      <c r="AV11" s="171"/>
      <c r="AW11" s="157"/>
      <c r="AX11" s="171"/>
      <c r="AY11" s="157"/>
      <c r="AZ11" s="171"/>
      <c r="BA11" s="157"/>
      <c r="BB11" s="202"/>
      <c r="BC11" s="172"/>
      <c r="BD11" s="173"/>
      <c r="BE11" s="175" t="s">
        <v>339</v>
      </c>
      <c r="BG11" s="217"/>
      <c r="BH11" s="176"/>
      <c r="BI11" s="170"/>
      <c r="BJ11" s="171"/>
      <c r="BK11" s="171"/>
      <c r="BL11" s="157"/>
      <c r="BM11" s="171"/>
      <c r="BN11" s="157"/>
      <c r="BO11" s="171"/>
      <c r="BP11" s="157"/>
      <c r="BQ11" s="171"/>
      <c r="BR11" s="157"/>
      <c r="BS11" s="171"/>
      <c r="BT11" s="157"/>
      <c r="BU11" s="202"/>
      <c r="BV11" s="172"/>
      <c r="BW11" s="173"/>
      <c r="BX11" s="175" t="s">
        <v>301</v>
      </c>
      <c r="BZ11" s="217"/>
      <c r="CA11" s="176"/>
      <c r="CB11" s="170"/>
      <c r="CC11" s="171"/>
      <c r="CD11" s="171"/>
      <c r="CE11" s="157"/>
      <c r="CF11" s="171"/>
      <c r="CG11" s="157"/>
      <c r="CH11" s="171"/>
      <c r="CI11" s="157"/>
      <c r="CJ11" s="171"/>
      <c r="CK11" s="157"/>
      <c r="CL11" s="171"/>
      <c r="CM11" s="157"/>
      <c r="CN11" s="202"/>
      <c r="CO11" s="172"/>
      <c r="CP11" s="173"/>
      <c r="CQ11" s="175" t="s">
        <v>301</v>
      </c>
      <c r="CS11" s="217"/>
      <c r="CT11" s="176"/>
      <c r="CU11" s="170"/>
      <c r="CV11" s="171"/>
      <c r="CW11" s="171"/>
      <c r="CX11" s="157"/>
      <c r="CY11" s="171"/>
      <c r="CZ11" s="157"/>
      <c r="DA11" s="171"/>
      <c r="DB11" s="157"/>
      <c r="DC11" s="171"/>
      <c r="DD11" s="157"/>
      <c r="DE11" s="171"/>
      <c r="DF11" s="157"/>
      <c r="DG11" s="202"/>
      <c r="DH11" s="172"/>
      <c r="DI11" s="173"/>
      <c r="DJ11" s="175"/>
    </row>
    <row r="12" spans="1:114" s="162" customFormat="1" ht="25.9" customHeight="1" x14ac:dyDescent="0.35">
      <c r="A12" s="157"/>
      <c r="B12" s="177" t="s">
        <v>137</v>
      </c>
      <c r="C12" s="178"/>
      <c r="D12" s="170"/>
      <c r="E12" s="171"/>
      <c r="F12" s="171"/>
      <c r="G12" s="157"/>
      <c r="H12" s="171"/>
      <c r="I12" s="157"/>
      <c r="J12" s="171"/>
      <c r="K12" s="157"/>
      <c r="L12" s="171"/>
      <c r="M12" s="157"/>
      <c r="N12" s="171"/>
      <c r="O12" s="157"/>
      <c r="P12" s="202"/>
      <c r="Q12" s="172"/>
      <c r="R12" s="173"/>
      <c r="S12" s="174"/>
      <c r="U12" s="177" t="s">
        <v>137</v>
      </c>
      <c r="V12" s="178"/>
      <c r="W12" s="170"/>
      <c r="X12" s="171"/>
      <c r="Y12" s="171"/>
      <c r="Z12" s="157"/>
      <c r="AA12" s="171"/>
      <c r="AB12" s="157"/>
      <c r="AC12" s="171"/>
      <c r="AD12" s="157"/>
      <c r="AE12" s="171"/>
      <c r="AF12" s="157"/>
      <c r="AG12" s="171"/>
      <c r="AH12" s="157"/>
      <c r="AI12" s="202"/>
      <c r="AJ12" s="172"/>
      <c r="AK12" s="173"/>
      <c r="AL12" s="174" t="s">
        <v>323</v>
      </c>
      <c r="AN12" s="177" t="s">
        <v>137</v>
      </c>
      <c r="AO12" s="178"/>
      <c r="AP12" s="170"/>
      <c r="AQ12" s="171"/>
      <c r="AR12" s="171"/>
      <c r="AS12" s="157"/>
      <c r="AT12" s="171"/>
      <c r="AU12" s="157"/>
      <c r="AV12" s="171"/>
      <c r="AW12" s="157"/>
      <c r="AX12" s="171"/>
      <c r="AY12" s="157"/>
      <c r="AZ12" s="171"/>
      <c r="BA12" s="157"/>
      <c r="BB12" s="202"/>
      <c r="BC12" s="172"/>
      <c r="BD12" s="173"/>
      <c r="BE12" s="174" t="s">
        <v>323</v>
      </c>
      <c r="BG12" s="177" t="s">
        <v>137</v>
      </c>
      <c r="BH12" s="178"/>
      <c r="BI12" s="170"/>
      <c r="BJ12" s="171"/>
      <c r="BK12" s="171"/>
      <c r="BL12" s="157"/>
      <c r="BM12" s="171"/>
      <c r="BN12" s="157"/>
      <c r="BO12" s="171"/>
      <c r="BP12" s="157"/>
      <c r="BQ12" s="171"/>
      <c r="BR12" s="157"/>
      <c r="BS12" s="171"/>
      <c r="BT12" s="157"/>
      <c r="BU12" s="202"/>
      <c r="BV12" s="172"/>
      <c r="BW12" s="173"/>
      <c r="BX12" s="174" t="s">
        <v>323</v>
      </c>
      <c r="BZ12" s="177" t="s">
        <v>137</v>
      </c>
      <c r="CA12" s="178"/>
      <c r="CB12" s="170"/>
      <c r="CC12" s="171"/>
      <c r="CD12" s="171"/>
      <c r="CE12" s="157"/>
      <c r="CF12" s="171"/>
      <c r="CG12" s="157"/>
      <c r="CH12" s="171"/>
      <c r="CI12" s="157"/>
      <c r="CJ12" s="171"/>
      <c r="CK12" s="157"/>
      <c r="CL12" s="171"/>
      <c r="CM12" s="157"/>
      <c r="CN12" s="202"/>
      <c r="CO12" s="172"/>
      <c r="CP12" s="173"/>
      <c r="CQ12" s="174" t="s">
        <v>323</v>
      </c>
      <c r="CS12" s="177"/>
      <c r="CT12" s="178"/>
      <c r="CU12" s="170"/>
      <c r="CV12" s="171"/>
      <c r="CW12" s="171"/>
      <c r="CX12" s="157"/>
      <c r="CY12" s="171"/>
      <c r="CZ12" s="157"/>
      <c r="DA12" s="171"/>
      <c r="DB12" s="157"/>
      <c r="DC12" s="171"/>
      <c r="DD12" s="157"/>
      <c r="DE12" s="171"/>
      <c r="DF12" s="157"/>
      <c r="DG12" s="202"/>
      <c r="DH12" s="172"/>
      <c r="DI12" s="173"/>
      <c r="DJ12" s="174"/>
    </row>
    <row r="13" spans="1:114" s="162" customFormat="1" ht="25.9" customHeight="1" thickBot="1" x14ac:dyDescent="0.4">
      <c r="A13" s="157"/>
      <c r="B13" s="201">
        <v>29</v>
      </c>
      <c r="C13" s="178"/>
      <c r="D13" s="179"/>
      <c r="E13" s="180"/>
      <c r="F13" s="180"/>
      <c r="G13" s="181"/>
      <c r="H13" s="180"/>
      <c r="I13" s="181"/>
      <c r="J13" s="180"/>
      <c r="K13" s="181"/>
      <c r="L13" s="180"/>
      <c r="M13" s="181"/>
      <c r="N13" s="180"/>
      <c r="O13" s="181"/>
      <c r="P13" s="203"/>
      <c r="Q13" s="182"/>
      <c r="R13" s="183"/>
      <c r="S13" s="174"/>
      <c r="U13" s="201">
        <v>32</v>
      </c>
      <c r="V13" s="178"/>
      <c r="W13" s="179"/>
      <c r="X13" s="180"/>
      <c r="Y13" s="180"/>
      <c r="Z13" s="181"/>
      <c r="AA13" s="180"/>
      <c r="AB13" s="181"/>
      <c r="AC13" s="180"/>
      <c r="AD13" s="181"/>
      <c r="AE13" s="180"/>
      <c r="AF13" s="181"/>
      <c r="AG13" s="180"/>
      <c r="AH13" s="181"/>
      <c r="AI13" s="203"/>
      <c r="AJ13" s="182"/>
      <c r="AK13" s="183"/>
      <c r="AL13" s="174" t="s">
        <v>303</v>
      </c>
      <c r="AN13" s="201">
        <v>32</v>
      </c>
      <c r="AO13" s="178"/>
      <c r="AP13" s="179"/>
      <c r="AQ13" s="180"/>
      <c r="AR13" s="180"/>
      <c r="AS13" s="181"/>
      <c r="AT13" s="180"/>
      <c r="AU13" s="181"/>
      <c r="AV13" s="180"/>
      <c r="AW13" s="181"/>
      <c r="AX13" s="180"/>
      <c r="AY13" s="181"/>
      <c r="AZ13" s="180"/>
      <c r="BA13" s="181"/>
      <c r="BB13" s="203"/>
      <c r="BC13" s="182"/>
      <c r="BD13" s="183"/>
      <c r="BE13" s="174" t="s">
        <v>303</v>
      </c>
      <c r="BG13" s="201">
        <v>32</v>
      </c>
      <c r="BH13" s="178"/>
      <c r="BI13" s="179"/>
      <c r="BJ13" s="180"/>
      <c r="BK13" s="180"/>
      <c r="BL13" s="181"/>
      <c r="BM13" s="180"/>
      <c r="BN13" s="181"/>
      <c r="BO13" s="180"/>
      <c r="BP13" s="181"/>
      <c r="BQ13" s="180"/>
      <c r="BR13" s="181"/>
      <c r="BS13" s="180"/>
      <c r="BT13" s="181"/>
      <c r="BU13" s="203"/>
      <c r="BV13" s="182"/>
      <c r="BW13" s="183"/>
      <c r="BX13" s="174" t="s">
        <v>303</v>
      </c>
      <c r="BZ13" s="201">
        <v>32</v>
      </c>
      <c r="CA13" s="178"/>
      <c r="CB13" s="179"/>
      <c r="CC13" s="180"/>
      <c r="CD13" s="180"/>
      <c r="CE13" s="181"/>
      <c r="CF13" s="180"/>
      <c r="CG13" s="181"/>
      <c r="CH13" s="180"/>
      <c r="CI13" s="181"/>
      <c r="CJ13" s="180"/>
      <c r="CK13" s="181"/>
      <c r="CL13" s="180"/>
      <c r="CM13" s="181"/>
      <c r="CN13" s="203"/>
      <c r="CO13" s="182"/>
      <c r="CP13" s="183"/>
      <c r="CQ13" s="174" t="s">
        <v>303</v>
      </c>
      <c r="CS13" s="201"/>
      <c r="CT13" s="178"/>
      <c r="CU13" s="179"/>
      <c r="CV13" s="180"/>
      <c r="CW13" s="180"/>
      <c r="CX13" s="181"/>
      <c r="CY13" s="180"/>
      <c r="CZ13" s="181"/>
      <c r="DA13" s="180"/>
      <c r="DB13" s="181"/>
      <c r="DC13" s="180"/>
      <c r="DD13" s="181"/>
      <c r="DE13" s="180"/>
      <c r="DF13" s="181"/>
      <c r="DG13" s="203"/>
      <c r="DH13" s="182"/>
      <c r="DI13" s="183"/>
      <c r="DJ13" s="174"/>
    </row>
    <row r="14" spans="1:114" s="162" customFormat="1" ht="25.9" hidden="1" customHeight="1" x14ac:dyDescent="0.35">
      <c r="A14" s="157"/>
      <c r="B14" s="201"/>
      <c r="C14" s="178"/>
      <c r="D14" s="170"/>
      <c r="E14" s="171"/>
      <c r="F14" s="171"/>
      <c r="G14" s="157"/>
      <c r="H14" s="171"/>
      <c r="I14" s="157"/>
      <c r="J14" s="171"/>
      <c r="K14" s="157"/>
      <c r="L14" s="171"/>
      <c r="M14" s="157"/>
      <c r="N14" s="171"/>
      <c r="O14" s="157"/>
      <c r="P14" s="202"/>
      <c r="Q14" s="172"/>
      <c r="R14" s="173"/>
      <c r="S14" s="174"/>
      <c r="U14" s="201"/>
      <c r="V14" s="178"/>
      <c r="W14" s="170"/>
      <c r="X14" s="171"/>
      <c r="Y14" s="171"/>
      <c r="Z14" s="157"/>
      <c r="AA14" s="171"/>
      <c r="AB14" s="157"/>
      <c r="AC14" s="171"/>
      <c r="AD14" s="157"/>
      <c r="AE14" s="171"/>
      <c r="AF14" s="157"/>
      <c r="AG14" s="171"/>
      <c r="AH14" s="157"/>
      <c r="AI14" s="202"/>
      <c r="AJ14" s="172"/>
      <c r="AK14" s="173"/>
      <c r="AL14" s="174" t="s">
        <v>404</v>
      </c>
      <c r="AN14" s="201"/>
      <c r="AO14" s="178"/>
      <c r="AP14" s="170"/>
      <c r="AQ14" s="171"/>
      <c r="AR14" s="171"/>
      <c r="AS14" s="157"/>
      <c r="AT14" s="171"/>
      <c r="AU14" s="157"/>
      <c r="AV14" s="171"/>
      <c r="AW14" s="157"/>
      <c r="AX14" s="171"/>
      <c r="AY14" s="157"/>
      <c r="AZ14" s="171"/>
      <c r="BA14" s="157"/>
      <c r="BB14" s="202"/>
      <c r="BC14" s="172"/>
      <c r="BD14" s="173"/>
      <c r="BE14" s="174" t="s">
        <v>343</v>
      </c>
      <c r="BG14" s="201"/>
      <c r="BH14" s="178"/>
      <c r="BI14" s="170"/>
      <c r="BJ14" s="171"/>
      <c r="BK14" s="171"/>
      <c r="BL14" s="157"/>
      <c r="BM14" s="171"/>
      <c r="BN14" s="157"/>
      <c r="BO14" s="171"/>
      <c r="BP14" s="157"/>
      <c r="BQ14" s="171"/>
      <c r="BR14" s="157"/>
      <c r="BS14" s="171"/>
      <c r="BT14" s="157"/>
      <c r="BU14" s="202"/>
      <c r="BV14" s="172"/>
      <c r="BW14" s="173"/>
      <c r="BX14" s="174" t="s">
        <v>405</v>
      </c>
      <c r="BZ14" s="201"/>
      <c r="CA14" s="178"/>
      <c r="CB14" s="170"/>
      <c r="CC14" s="171"/>
      <c r="CD14" s="171"/>
      <c r="CE14" s="157"/>
      <c r="CF14" s="171"/>
      <c r="CG14" s="157"/>
      <c r="CH14" s="171"/>
      <c r="CI14" s="157"/>
      <c r="CJ14" s="171"/>
      <c r="CK14" s="157"/>
      <c r="CL14" s="171"/>
      <c r="CM14" s="157"/>
      <c r="CN14" s="202"/>
      <c r="CO14" s="172"/>
      <c r="CP14" s="173"/>
      <c r="CQ14" s="174" t="s">
        <v>406</v>
      </c>
      <c r="CS14" s="201"/>
      <c r="CT14" s="178"/>
      <c r="CU14" s="170"/>
      <c r="CV14" s="171"/>
      <c r="CW14" s="171"/>
      <c r="CX14" s="157"/>
      <c r="CY14" s="171"/>
      <c r="CZ14" s="157"/>
      <c r="DA14" s="171"/>
      <c r="DB14" s="157"/>
      <c r="DC14" s="171"/>
      <c r="DD14" s="157"/>
      <c r="DE14" s="171"/>
      <c r="DF14" s="157"/>
      <c r="DG14" s="202"/>
      <c r="DH14" s="172"/>
      <c r="DI14" s="173"/>
      <c r="DJ14" s="174"/>
    </row>
    <row r="15" spans="1:114" s="162" customFormat="1" ht="25.9" hidden="1" customHeight="1" x14ac:dyDescent="0.35">
      <c r="A15" s="157"/>
      <c r="B15" s="201"/>
      <c r="C15" s="178"/>
      <c r="D15" s="170"/>
      <c r="E15" s="171"/>
      <c r="F15" s="171"/>
      <c r="G15" s="157"/>
      <c r="H15" s="171"/>
      <c r="I15" s="157"/>
      <c r="J15" s="171"/>
      <c r="K15" s="157"/>
      <c r="L15" s="171"/>
      <c r="M15" s="157"/>
      <c r="N15" s="171"/>
      <c r="O15" s="157"/>
      <c r="P15" s="202"/>
      <c r="Q15" s="172"/>
      <c r="R15" s="173"/>
      <c r="S15" s="174"/>
      <c r="U15" s="201"/>
      <c r="V15" s="178"/>
      <c r="W15" s="170"/>
      <c r="X15" s="171"/>
      <c r="Y15" s="171"/>
      <c r="Z15" s="157"/>
      <c r="AA15" s="171"/>
      <c r="AB15" s="157"/>
      <c r="AC15" s="171"/>
      <c r="AD15" s="157"/>
      <c r="AE15" s="171"/>
      <c r="AF15" s="157"/>
      <c r="AG15" s="171"/>
      <c r="AH15" s="157"/>
      <c r="AI15" s="202"/>
      <c r="AJ15" s="172"/>
      <c r="AK15" s="173"/>
      <c r="AL15" s="174" t="s">
        <v>361</v>
      </c>
      <c r="AN15" s="201"/>
      <c r="AO15" s="178"/>
      <c r="AP15" s="170"/>
      <c r="AQ15" s="171"/>
      <c r="AR15" s="171"/>
      <c r="AS15" s="157"/>
      <c r="AT15" s="171"/>
      <c r="AU15" s="157"/>
      <c r="AV15" s="171"/>
      <c r="AW15" s="157"/>
      <c r="AX15" s="171"/>
      <c r="AY15" s="157"/>
      <c r="AZ15" s="171"/>
      <c r="BA15" s="157"/>
      <c r="BB15" s="202"/>
      <c r="BC15" s="172"/>
      <c r="BD15" s="173"/>
      <c r="BE15" s="174" t="s">
        <v>326</v>
      </c>
      <c r="BG15" s="201"/>
      <c r="BH15" s="178"/>
      <c r="BI15" s="170"/>
      <c r="BJ15" s="171"/>
      <c r="BK15" s="171"/>
      <c r="BL15" s="157"/>
      <c r="BM15" s="171"/>
      <c r="BN15" s="157"/>
      <c r="BO15" s="171"/>
      <c r="BP15" s="157"/>
      <c r="BQ15" s="171"/>
      <c r="BR15" s="157"/>
      <c r="BS15" s="171"/>
      <c r="BT15" s="157"/>
      <c r="BU15" s="202"/>
      <c r="BV15" s="172"/>
      <c r="BW15" s="173"/>
      <c r="BX15" s="174" t="s">
        <v>407</v>
      </c>
      <c r="BZ15" s="201"/>
      <c r="CA15" s="178"/>
      <c r="CB15" s="170"/>
      <c r="CC15" s="171"/>
      <c r="CD15" s="171"/>
      <c r="CE15" s="157"/>
      <c r="CF15" s="171"/>
      <c r="CG15" s="157"/>
      <c r="CH15" s="171"/>
      <c r="CI15" s="157"/>
      <c r="CJ15" s="171"/>
      <c r="CK15" s="157"/>
      <c r="CL15" s="171"/>
      <c r="CM15" s="157"/>
      <c r="CN15" s="202"/>
      <c r="CO15" s="172"/>
      <c r="CP15" s="173"/>
      <c r="CQ15" s="174" t="s">
        <v>408</v>
      </c>
      <c r="CS15" s="201"/>
      <c r="CT15" s="178"/>
      <c r="CU15" s="170"/>
      <c r="CV15" s="171"/>
      <c r="CW15" s="171"/>
      <c r="CX15" s="157"/>
      <c r="CY15" s="171"/>
      <c r="CZ15" s="157"/>
      <c r="DA15" s="171"/>
      <c r="DB15" s="157"/>
      <c r="DC15" s="171"/>
      <c r="DD15" s="157"/>
      <c r="DE15" s="171"/>
      <c r="DF15" s="157"/>
      <c r="DG15" s="202"/>
      <c r="DH15" s="172"/>
      <c r="DI15" s="173"/>
      <c r="DJ15" s="174"/>
    </row>
    <row r="16" spans="1:114" s="162" customFormat="1" ht="25.9" hidden="1" customHeight="1" x14ac:dyDescent="0.35">
      <c r="A16" s="157"/>
      <c r="B16" s="201"/>
      <c r="C16" s="178"/>
      <c r="D16" s="170"/>
      <c r="E16" s="171"/>
      <c r="F16" s="171"/>
      <c r="G16" s="157"/>
      <c r="H16" s="171"/>
      <c r="I16" s="157"/>
      <c r="J16" s="171"/>
      <c r="K16" s="157"/>
      <c r="L16" s="171"/>
      <c r="M16" s="157"/>
      <c r="N16" s="171"/>
      <c r="O16" s="157"/>
      <c r="P16" s="202"/>
      <c r="Q16" s="172"/>
      <c r="R16" s="173"/>
      <c r="S16" s="174"/>
      <c r="U16" s="201"/>
      <c r="V16" s="178"/>
      <c r="W16" s="170"/>
      <c r="X16" s="171"/>
      <c r="Y16" s="171"/>
      <c r="Z16" s="157"/>
      <c r="AA16" s="171"/>
      <c r="AB16" s="157"/>
      <c r="AC16" s="171"/>
      <c r="AD16" s="157"/>
      <c r="AE16" s="171"/>
      <c r="AF16" s="157"/>
      <c r="AG16" s="171"/>
      <c r="AH16" s="157"/>
      <c r="AI16" s="202"/>
      <c r="AJ16" s="172"/>
      <c r="AK16" s="173"/>
      <c r="AL16" s="174"/>
      <c r="AN16" s="201"/>
      <c r="AO16" s="178"/>
      <c r="AP16" s="170"/>
      <c r="AQ16" s="171"/>
      <c r="AR16" s="171"/>
      <c r="AS16" s="157"/>
      <c r="AT16" s="171"/>
      <c r="AU16" s="157"/>
      <c r="AV16" s="171"/>
      <c r="AW16" s="157"/>
      <c r="AX16" s="171"/>
      <c r="AY16" s="157"/>
      <c r="AZ16" s="171"/>
      <c r="BA16" s="157"/>
      <c r="BB16" s="202"/>
      <c r="BC16" s="172"/>
      <c r="BD16" s="173"/>
      <c r="BE16" s="174"/>
      <c r="BG16" s="201"/>
      <c r="BH16" s="178"/>
      <c r="BI16" s="170"/>
      <c r="BJ16" s="171"/>
      <c r="BK16" s="171"/>
      <c r="BL16" s="157"/>
      <c r="BM16" s="171"/>
      <c r="BN16" s="157"/>
      <c r="BO16" s="171"/>
      <c r="BP16" s="157"/>
      <c r="BQ16" s="171"/>
      <c r="BR16" s="157"/>
      <c r="BS16" s="171"/>
      <c r="BT16" s="157"/>
      <c r="BU16" s="202"/>
      <c r="BV16" s="172"/>
      <c r="BW16" s="173"/>
      <c r="BX16" s="174"/>
      <c r="BZ16" s="201"/>
      <c r="CA16" s="178"/>
      <c r="CB16" s="170"/>
      <c r="CC16" s="171"/>
      <c r="CD16" s="171"/>
      <c r="CE16" s="157"/>
      <c r="CF16" s="171"/>
      <c r="CG16" s="157"/>
      <c r="CH16" s="171"/>
      <c r="CI16" s="157"/>
      <c r="CJ16" s="171"/>
      <c r="CK16" s="157"/>
      <c r="CL16" s="171"/>
      <c r="CM16" s="157"/>
      <c r="CN16" s="202"/>
      <c r="CO16" s="172"/>
      <c r="CP16" s="173"/>
      <c r="CQ16" s="174"/>
      <c r="CS16" s="201"/>
      <c r="CT16" s="178"/>
      <c r="CU16" s="170"/>
      <c r="CV16" s="171"/>
      <c r="CW16" s="171"/>
      <c r="CX16" s="157"/>
      <c r="CY16" s="171"/>
      <c r="CZ16" s="157"/>
      <c r="DA16" s="171"/>
      <c r="DB16" s="157"/>
      <c r="DC16" s="171"/>
      <c r="DD16" s="157"/>
      <c r="DE16" s="171"/>
      <c r="DF16" s="157"/>
      <c r="DG16" s="202"/>
      <c r="DH16" s="172"/>
      <c r="DI16" s="173"/>
      <c r="DJ16" s="174"/>
    </row>
    <row r="17" spans="1:114" s="162" customFormat="1" ht="25.9" hidden="1" customHeight="1" x14ac:dyDescent="0.35">
      <c r="A17" s="157"/>
      <c r="B17" s="201"/>
      <c r="C17" s="178"/>
      <c r="D17" s="170"/>
      <c r="E17" s="171"/>
      <c r="F17" s="171"/>
      <c r="G17" s="157"/>
      <c r="H17" s="171"/>
      <c r="I17" s="157"/>
      <c r="J17" s="171"/>
      <c r="K17" s="157"/>
      <c r="L17" s="171"/>
      <c r="M17" s="157"/>
      <c r="N17" s="171"/>
      <c r="O17" s="157"/>
      <c r="P17" s="202"/>
      <c r="Q17" s="172"/>
      <c r="R17" s="173"/>
      <c r="S17" s="174"/>
      <c r="U17" s="201"/>
      <c r="V17" s="178"/>
      <c r="W17" s="170"/>
      <c r="X17" s="171"/>
      <c r="Y17" s="171"/>
      <c r="Z17" s="157"/>
      <c r="AA17" s="171"/>
      <c r="AB17" s="157"/>
      <c r="AC17" s="171"/>
      <c r="AD17" s="157"/>
      <c r="AE17" s="171"/>
      <c r="AF17" s="157"/>
      <c r="AG17" s="171"/>
      <c r="AH17" s="157"/>
      <c r="AI17" s="202"/>
      <c r="AJ17" s="172"/>
      <c r="AK17" s="173"/>
      <c r="AL17" s="174"/>
      <c r="AN17" s="201"/>
      <c r="AO17" s="178"/>
      <c r="AP17" s="170"/>
      <c r="AQ17" s="171"/>
      <c r="AR17" s="171"/>
      <c r="AS17" s="157"/>
      <c r="AT17" s="171"/>
      <c r="AU17" s="157"/>
      <c r="AV17" s="171"/>
      <c r="AW17" s="157"/>
      <c r="AX17" s="171"/>
      <c r="AY17" s="157"/>
      <c r="AZ17" s="171"/>
      <c r="BA17" s="157"/>
      <c r="BB17" s="202"/>
      <c r="BC17" s="172"/>
      <c r="BD17" s="173"/>
      <c r="BE17" s="174"/>
      <c r="BG17" s="201"/>
      <c r="BH17" s="178"/>
      <c r="BI17" s="170"/>
      <c r="BJ17" s="171"/>
      <c r="BK17" s="171"/>
      <c r="BL17" s="157"/>
      <c r="BM17" s="171"/>
      <c r="BN17" s="157"/>
      <c r="BO17" s="171"/>
      <c r="BP17" s="157"/>
      <c r="BQ17" s="171"/>
      <c r="BR17" s="157"/>
      <c r="BS17" s="171"/>
      <c r="BT17" s="157"/>
      <c r="BU17" s="202"/>
      <c r="BV17" s="172"/>
      <c r="BW17" s="173"/>
      <c r="BX17" s="174"/>
      <c r="BZ17" s="201"/>
      <c r="CA17" s="178"/>
      <c r="CB17" s="170"/>
      <c r="CC17" s="171"/>
      <c r="CD17" s="171"/>
      <c r="CE17" s="157"/>
      <c r="CF17" s="171"/>
      <c r="CG17" s="157"/>
      <c r="CH17" s="171"/>
      <c r="CI17" s="157"/>
      <c r="CJ17" s="171"/>
      <c r="CK17" s="157"/>
      <c r="CL17" s="171"/>
      <c r="CM17" s="157"/>
      <c r="CN17" s="202"/>
      <c r="CO17" s="172"/>
      <c r="CP17" s="173"/>
      <c r="CQ17" s="174"/>
      <c r="CS17" s="201"/>
      <c r="CT17" s="178"/>
      <c r="CU17" s="170"/>
      <c r="CV17" s="171"/>
      <c r="CW17" s="171"/>
      <c r="CX17" s="157"/>
      <c r="CY17" s="171"/>
      <c r="CZ17" s="157"/>
      <c r="DA17" s="171"/>
      <c r="DB17" s="157"/>
      <c r="DC17" s="171"/>
      <c r="DD17" s="157"/>
      <c r="DE17" s="171"/>
      <c r="DF17" s="157"/>
      <c r="DG17" s="202"/>
      <c r="DH17" s="172"/>
      <c r="DI17" s="173"/>
      <c r="DJ17" s="174"/>
    </row>
    <row r="18" spans="1:114" s="162" customFormat="1" ht="25.9" hidden="1" customHeight="1" x14ac:dyDescent="0.35">
      <c r="A18" s="157"/>
      <c r="B18" s="201"/>
      <c r="C18" s="178"/>
      <c r="D18" s="170"/>
      <c r="E18" s="171"/>
      <c r="F18" s="171"/>
      <c r="G18" s="157"/>
      <c r="H18" s="171"/>
      <c r="I18" s="157"/>
      <c r="J18" s="171"/>
      <c r="K18" s="157"/>
      <c r="L18" s="171"/>
      <c r="M18" s="157"/>
      <c r="N18" s="171"/>
      <c r="O18" s="157"/>
      <c r="P18" s="202"/>
      <c r="Q18" s="172"/>
      <c r="R18" s="173"/>
      <c r="S18" s="174"/>
      <c r="U18" s="201"/>
      <c r="V18" s="178"/>
      <c r="W18" s="170"/>
      <c r="X18" s="171"/>
      <c r="Y18" s="171"/>
      <c r="Z18" s="157"/>
      <c r="AA18" s="171"/>
      <c r="AB18" s="157"/>
      <c r="AC18" s="171"/>
      <c r="AD18" s="157"/>
      <c r="AE18" s="171"/>
      <c r="AF18" s="157"/>
      <c r="AG18" s="171"/>
      <c r="AH18" s="157"/>
      <c r="AI18" s="202"/>
      <c r="AJ18" s="172"/>
      <c r="AK18" s="173"/>
      <c r="AL18" s="174"/>
      <c r="AN18" s="201"/>
      <c r="AO18" s="178"/>
      <c r="AP18" s="170"/>
      <c r="AQ18" s="171"/>
      <c r="AR18" s="171"/>
      <c r="AS18" s="157"/>
      <c r="AT18" s="171"/>
      <c r="AU18" s="157"/>
      <c r="AV18" s="171"/>
      <c r="AW18" s="157"/>
      <c r="AX18" s="171"/>
      <c r="AY18" s="157"/>
      <c r="AZ18" s="171"/>
      <c r="BA18" s="157"/>
      <c r="BB18" s="202"/>
      <c r="BC18" s="172"/>
      <c r="BD18" s="173"/>
      <c r="BE18" s="174"/>
      <c r="BG18" s="201"/>
      <c r="BH18" s="178"/>
      <c r="BI18" s="170"/>
      <c r="BJ18" s="171"/>
      <c r="BK18" s="171"/>
      <c r="BL18" s="157"/>
      <c r="BM18" s="171"/>
      <c r="BN18" s="157"/>
      <c r="BO18" s="171"/>
      <c r="BP18" s="157"/>
      <c r="BQ18" s="171"/>
      <c r="BR18" s="157"/>
      <c r="BS18" s="171"/>
      <c r="BT18" s="157"/>
      <c r="BU18" s="202"/>
      <c r="BV18" s="172"/>
      <c r="BW18" s="173"/>
      <c r="BX18" s="174"/>
      <c r="BZ18" s="201"/>
      <c r="CA18" s="178"/>
      <c r="CB18" s="170"/>
      <c r="CC18" s="171"/>
      <c r="CD18" s="171"/>
      <c r="CE18" s="157"/>
      <c r="CF18" s="171"/>
      <c r="CG18" s="157"/>
      <c r="CH18" s="171"/>
      <c r="CI18" s="157"/>
      <c r="CJ18" s="171"/>
      <c r="CK18" s="157"/>
      <c r="CL18" s="171"/>
      <c r="CM18" s="157"/>
      <c r="CN18" s="202"/>
      <c r="CO18" s="172"/>
      <c r="CP18" s="173"/>
      <c r="CQ18" s="174"/>
      <c r="CS18" s="201"/>
      <c r="CT18" s="178"/>
      <c r="CU18" s="170"/>
      <c r="CV18" s="171"/>
      <c r="CW18" s="171"/>
      <c r="CX18" s="157"/>
      <c r="CY18" s="171"/>
      <c r="CZ18" s="157"/>
      <c r="DA18" s="171"/>
      <c r="DB18" s="157"/>
      <c r="DC18" s="171"/>
      <c r="DD18" s="157"/>
      <c r="DE18" s="171"/>
      <c r="DF18" s="157"/>
      <c r="DG18" s="202"/>
      <c r="DH18" s="172"/>
      <c r="DI18" s="173"/>
      <c r="DJ18" s="174"/>
    </row>
    <row r="19" spans="1:114" s="162" customFormat="1" ht="25.9" hidden="1" customHeight="1" x14ac:dyDescent="0.35">
      <c r="B19" s="201"/>
      <c r="C19" s="178"/>
      <c r="D19" s="170"/>
      <c r="E19" s="171"/>
      <c r="F19" s="171"/>
      <c r="G19" s="157"/>
      <c r="H19" s="171"/>
      <c r="I19" s="157"/>
      <c r="J19" s="171"/>
      <c r="K19" s="157"/>
      <c r="L19" s="171"/>
      <c r="M19" s="157"/>
      <c r="N19" s="171"/>
      <c r="O19" s="157"/>
      <c r="P19" s="202"/>
      <c r="Q19" s="172"/>
      <c r="R19" s="173"/>
      <c r="S19" s="174"/>
      <c r="U19" s="201"/>
      <c r="V19" s="178"/>
      <c r="W19" s="170"/>
      <c r="X19" s="171"/>
      <c r="Y19" s="171"/>
      <c r="Z19" s="157"/>
      <c r="AA19" s="171"/>
      <c r="AB19" s="157"/>
      <c r="AC19" s="171"/>
      <c r="AD19" s="157"/>
      <c r="AE19" s="171"/>
      <c r="AF19" s="157"/>
      <c r="AG19" s="171"/>
      <c r="AH19" s="157"/>
      <c r="AI19" s="202"/>
      <c r="AJ19" s="172"/>
      <c r="AK19" s="173"/>
      <c r="AL19" s="174"/>
      <c r="AN19" s="201"/>
      <c r="AO19" s="178"/>
      <c r="AP19" s="170"/>
      <c r="AQ19" s="171"/>
      <c r="AR19" s="171"/>
      <c r="AS19" s="157"/>
      <c r="AT19" s="171"/>
      <c r="AU19" s="157"/>
      <c r="AV19" s="171"/>
      <c r="AW19" s="157"/>
      <c r="AX19" s="171"/>
      <c r="AY19" s="157"/>
      <c r="AZ19" s="171"/>
      <c r="BA19" s="157"/>
      <c r="BB19" s="202"/>
      <c r="BC19" s="172"/>
      <c r="BD19" s="173"/>
      <c r="BE19" s="174"/>
      <c r="BG19" s="201"/>
      <c r="BH19" s="178"/>
      <c r="BI19" s="170"/>
      <c r="BJ19" s="171"/>
      <c r="BK19" s="171"/>
      <c r="BL19" s="157"/>
      <c r="BM19" s="171"/>
      <c r="BN19" s="157"/>
      <c r="BO19" s="171"/>
      <c r="BP19" s="157"/>
      <c r="BQ19" s="171"/>
      <c r="BR19" s="157"/>
      <c r="BS19" s="171"/>
      <c r="BT19" s="157"/>
      <c r="BU19" s="202"/>
      <c r="BV19" s="172"/>
      <c r="BW19" s="173"/>
      <c r="BX19" s="174"/>
      <c r="BZ19" s="201"/>
      <c r="CA19" s="178"/>
      <c r="CB19" s="170"/>
      <c r="CC19" s="171"/>
      <c r="CD19" s="171"/>
      <c r="CE19" s="157"/>
      <c r="CF19" s="171"/>
      <c r="CG19" s="157"/>
      <c r="CH19" s="171"/>
      <c r="CI19" s="157"/>
      <c r="CJ19" s="171"/>
      <c r="CK19" s="157"/>
      <c r="CL19" s="171"/>
      <c r="CM19" s="157"/>
      <c r="CN19" s="202"/>
      <c r="CO19" s="172"/>
      <c r="CP19" s="173"/>
      <c r="CQ19" s="174"/>
      <c r="CS19" s="201"/>
      <c r="CT19" s="178"/>
      <c r="CU19" s="170"/>
      <c r="CV19" s="171"/>
      <c r="CW19" s="171"/>
      <c r="CX19" s="157"/>
      <c r="CY19" s="171"/>
      <c r="CZ19" s="157"/>
      <c r="DA19" s="171"/>
      <c r="DB19" s="157"/>
      <c r="DC19" s="171"/>
      <c r="DD19" s="157"/>
      <c r="DE19" s="171"/>
      <c r="DF19" s="157"/>
      <c r="DG19" s="202"/>
      <c r="DH19" s="172"/>
      <c r="DI19" s="173"/>
      <c r="DJ19" s="174"/>
    </row>
    <row r="20" spans="1:114" s="162" customFormat="1" ht="25.9" hidden="1" customHeight="1" x14ac:dyDescent="0.35">
      <c r="B20" s="201"/>
      <c r="C20" s="178"/>
      <c r="D20" s="170"/>
      <c r="E20" s="171"/>
      <c r="F20" s="171"/>
      <c r="G20" s="157"/>
      <c r="H20" s="171"/>
      <c r="I20" s="157"/>
      <c r="J20" s="171"/>
      <c r="K20" s="157"/>
      <c r="L20" s="171"/>
      <c r="M20" s="157"/>
      <c r="N20" s="171"/>
      <c r="O20" s="157"/>
      <c r="P20" s="202"/>
      <c r="Q20" s="172"/>
      <c r="R20" s="173"/>
      <c r="S20" s="174"/>
      <c r="U20" s="201"/>
      <c r="V20" s="178"/>
      <c r="W20" s="170"/>
      <c r="X20" s="171"/>
      <c r="Y20" s="171"/>
      <c r="Z20" s="157"/>
      <c r="AA20" s="171"/>
      <c r="AB20" s="157"/>
      <c r="AC20" s="171"/>
      <c r="AD20" s="157"/>
      <c r="AE20" s="171"/>
      <c r="AF20" s="157"/>
      <c r="AG20" s="171"/>
      <c r="AH20" s="157"/>
      <c r="AI20" s="202"/>
      <c r="AJ20" s="172"/>
      <c r="AK20" s="173"/>
      <c r="AL20" s="174"/>
      <c r="AN20" s="201"/>
      <c r="AO20" s="178"/>
      <c r="AP20" s="170"/>
      <c r="AQ20" s="171"/>
      <c r="AR20" s="171"/>
      <c r="AS20" s="157"/>
      <c r="AT20" s="171"/>
      <c r="AU20" s="157"/>
      <c r="AV20" s="171"/>
      <c r="AW20" s="157"/>
      <c r="AX20" s="171"/>
      <c r="AY20" s="157"/>
      <c r="AZ20" s="171"/>
      <c r="BA20" s="157"/>
      <c r="BB20" s="202"/>
      <c r="BC20" s="172"/>
      <c r="BD20" s="173"/>
      <c r="BE20" s="174"/>
      <c r="BG20" s="201"/>
      <c r="BH20" s="178"/>
      <c r="BI20" s="170"/>
      <c r="BJ20" s="171"/>
      <c r="BK20" s="171"/>
      <c r="BL20" s="157"/>
      <c r="BM20" s="171"/>
      <c r="BN20" s="157"/>
      <c r="BO20" s="171"/>
      <c r="BP20" s="157"/>
      <c r="BQ20" s="171"/>
      <c r="BR20" s="157"/>
      <c r="BS20" s="171"/>
      <c r="BT20" s="157"/>
      <c r="BU20" s="202"/>
      <c r="BV20" s="172"/>
      <c r="BW20" s="173"/>
      <c r="BX20" s="174"/>
      <c r="BZ20" s="201"/>
      <c r="CA20" s="178"/>
      <c r="CB20" s="170"/>
      <c r="CC20" s="171"/>
      <c r="CD20" s="171"/>
      <c r="CE20" s="157"/>
      <c r="CF20" s="171"/>
      <c r="CG20" s="157"/>
      <c r="CH20" s="171"/>
      <c r="CI20" s="157"/>
      <c r="CJ20" s="171"/>
      <c r="CK20" s="157"/>
      <c r="CL20" s="171"/>
      <c r="CM20" s="157"/>
      <c r="CN20" s="202"/>
      <c r="CO20" s="172"/>
      <c r="CP20" s="173"/>
      <c r="CQ20" s="174"/>
      <c r="CS20" s="201"/>
      <c r="CT20" s="178"/>
      <c r="CU20" s="170"/>
      <c r="CV20" s="171"/>
      <c r="CW20" s="171"/>
      <c r="CX20" s="157"/>
      <c r="CY20" s="171"/>
      <c r="CZ20" s="157"/>
      <c r="DA20" s="171"/>
      <c r="DB20" s="157"/>
      <c r="DC20" s="171"/>
      <c r="DD20" s="157"/>
      <c r="DE20" s="171"/>
      <c r="DF20" s="157"/>
      <c r="DG20" s="202"/>
      <c r="DH20" s="172"/>
      <c r="DI20" s="173"/>
      <c r="DJ20" s="174"/>
    </row>
    <row r="21" spans="1:114" s="162" customFormat="1" ht="25.9" hidden="1" customHeight="1" x14ac:dyDescent="0.35">
      <c r="B21" s="201"/>
      <c r="C21" s="178"/>
      <c r="D21" s="170"/>
      <c r="E21" s="171"/>
      <c r="F21" s="171"/>
      <c r="G21" s="157"/>
      <c r="H21" s="171"/>
      <c r="I21" s="157"/>
      <c r="J21" s="171"/>
      <c r="K21" s="157"/>
      <c r="L21" s="171"/>
      <c r="M21" s="157"/>
      <c r="N21" s="171"/>
      <c r="O21" s="157"/>
      <c r="P21" s="202"/>
      <c r="Q21" s="172"/>
      <c r="R21" s="173"/>
      <c r="S21" s="174"/>
      <c r="U21" s="201"/>
      <c r="V21" s="178"/>
      <c r="W21" s="170"/>
      <c r="X21" s="171"/>
      <c r="Y21" s="171"/>
      <c r="Z21" s="157"/>
      <c r="AA21" s="171"/>
      <c r="AB21" s="157"/>
      <c r="AC21" s="171"/>
      <c r="AD21" s="157"/>
      <c r="AE21" s="171"/>
      <c r="AF21" s="157"/>
      <c r="AG21" s="171"/>
      <c r="AH21" s="157"/>
      <c r="AI21" s="202"/>
      <c r="AJ21" s="172"/>
      <c r="AK21" s="173"/>
      <c r="AL21" s="174"/>
      <c r="AN21" s="201"/>
      <c r="AO21" s="178"/>
      <c r="AP21" s="170"/>
      <c r="AQ21" s="171"/>
      <c r="AR21" s="171"/>
      <c r="AS21" s="157"/>
      <c r="AT21" s="171"/>
      <c r="AU21" s="157"/>
      <c r="AV21" s="171"/>
      <c r="AW21" s="157"/>
      <c r="AX21" s="171"/>
      <c r="AY21" s="157"/>
      <c r="AZ21" s="171"/>
      <c r="BA21" s="157"/>
      <c r="BB21" s="202"/>
      <c r="BC21" s="172"/>
      <c r="BD21" s="173"/>
      <c r="BE21" s="174"/>
      <c r="BG21" s="201"/>
      <c r="BH21" s="178"/>
      <c r="BI21" s="170"/>
      <c r="BJ21" s="171"/>
      <c r="BK21" s="171"/>
      <c r="BL21" s="157"/>
      <c r="BM21" s="171"/>
      <c r="BN21" s="157"/>
      <c r="BO21" s="171"/>
      <c r="BP21" s="157"/>
      <c r="BQ21" s="171"/>
      <c r="BR21" s="157"/>
      <c r="BS21" s="171"/>
      <c r="BT21" s="157"/>
      <c r="BU21" s="202"/>
      <c r="BV21" s="172"/>
      <c r="BW21" s="173"/>
      <c r="BX21" s="174"/>
      <c r="BZ21" s="201"/>
      <c r="CA21" s="178"/>
      <c r="CB21" s="170"/>
      <c r="CC21" s="171"/>
      <c r="CD21" s="171"/>
      <c r="CE21" s="157"/>
      <c r="CF21" s="171"/>
      <c r="CG21" s="157"/>
      <c r="CH21" s="171"/>
      <c r="CI21" s="157"/>
      <c r="CJ21" s="171"/>
      <c r="CK21" s="157"/>
      <c r="CL21" s="171"/>
      <c r="CM21" s="157"/>
      <c r="CN21" s="202"/>
      <c r="CO21" s="172"/>
      <c r="CP21" s="173"/>
      <c r="CQ21" s="174"/>
      <c r="CS21" s="201"/>
      <c r="CT21" s="178"/>
      <c r="CU21" s="170"/>
      <c r="CV21" s="171"/>
      <c r="CW21" s="171"/>
      <c r="CX21" s="157"/>
      <c r="CY21" s="171"/>
      <c r="CZ21" s="157"/>
      <c r="DA21" s="171"/>
      <c r="DB21" s="157"/>
      <c r="DC21" s="171"/>
      <c r="DD21" s="157"/>
      <c r="DE21" s="171"/>
      <c r="DF21" s="157"/>
      <c r="DG21" s="202"/>
      <c r="DH21" s="172"/>
      <c r="DI21" s="173"/>
      <c r="DJ21" s="174"/>
    </row>
    <row r="22" spans="1:114" s="162" customFormat="1" ht="25.9" hidden="1" customHeight="1" x14ac:dyDescent="0.35">
      <c r="B22" s="201"/>
      <c r="C22" s="178"/>
      <c r="D22" s="170"/>
      <c r="E22" s="171"/>
      <c r="F22" s="171"/>
      <c r="G22" s="157"/>
      <c r="H22" s="171"/>
      <c r="I22" s="157"/>
      <c r="J22" s="171"/>
      <c r="K22" s="157"/>
      <c r="L22" s="171"/>
      <c r="M22" s="157"/>
      <c r="N22" s="171"/>
      <c r="O22" s="157"/>
      <c r="P22" s="202"/>
      <c r="Q22" s="172"/>
      <c r="R22" s="173"/>
      <c r="S22" s="174"/>
      <c r="U22" s="201"/>
      <c r="V22" s="178"/>
      <c r="W22" s="170"/>
      <c r="X22" s="171"/>
      <c r="Y22" s="171"/>
      <c r="Z22" s="157"/>
      <c r="AA22" s="171"/>
      <c r="AB22" s="157"/>
      <c r="AC22" s="171"/>
      <c r="AD22" s="157"/>
      <c r="AE22" s="171"/>
      <c r="AF22" s="157"/>
      <c r="AG22" s="171"/>
      <c r="AH22" s="157"/>
      <c r="AI22" s="202"/>
      <c r="AJ22" s="172"/>
      <c r="AK22" s="173"/>
      <c r="AL22" s="174"/>
      <c r="AN22" s="201"/>
      <c r="AO22" s="178"/>
      <c r="AP22" s="170"/>
      <c r="AQ22" s="171"/>
      <c r="AR22" s="171"/>
      <c r="AS22" s="157"/>
      <c r="AT22" s="171"/>
      <c r="AU22" s="157"/>
      <c r="AV22" s="171"/>
      <c r="AW22" s="157"/>
      <c r="AX22" s="171"/>
      <c r="AY22" s="157"/>
      <c r="AZ22" s="171"/>
      <c r="BA22" s="157"/>
      <c r="BB22" s="202"/>
      <c r="BC22" s="172"/>
      <c r="BD22" s="173"/>
      <c r="BE22" s="174"/>
      <c r="BG22" s="201"/>
      <c r="BH22" s="178"/>
      <c r="BI22" s="170"/>
      <c r="BJ22" s="171"/>
      <c r="BK22" s="171"/>
      <c r="BL22" s="157"/>
      <c r="BM22" s="171"/>
      <c r="BN22" s="157"/>
      <c r="BO22" s="171"/>
      <c r="BP22" s="157"/>
      <c r="BQ22" s="171"/>
      <c r="BR22" s="157"/>
      <c r="BS22" s="171"/>
      <c r="BT22" s="157"/>
      <c r="BU22" s="202"/>
      <c r="BV22" s="172"/>
      <c r="BW22" s="173"/>
      <c r="BX22" s="174"/>
      <c r="BZ22" s="201"/>
      <c r="CA22" s="178"/>
      <c r="CB22" s="170"/>
      <c r="CC22" s="171"/>
      <c r="CD22" s="171"/>
      <c r="CE22" s="157"/>
      <c r="CF22" s="171"/>
      <c r="CG22" s="157"/>
      <c r="CH22" s="171"/>
      <c r="CI22" s="157"/>
      <c r="CJ22" s="171"/>
      <c r="CK22" s="157"/>
      <c r="CL22" s="171"/>
      <c r="CM22" s="157"/>
      <c r="CN22" s="202"/>
      <c r="CO22" s="172"/>
      <c r="CP22" s="173"/>
      <c r="CQ22" s="174"/>
      <c r="CS22" s="201"/>
      <c r="CT22" s="178"/>
      <c r="CU22" s="170"/>
      <c r="CV22" s="171"/>
      <c r="CW22" s="171"/>
      <c r="CX22" s="157"/>
      <c r="CY22" s="171"/>
      <c r="CZ22" s="157"/>
      <c r="DA22" s="171"/>
      <c r="DB22" s="157"/>
      <c r="DC22" s="171"/>
      <c r="DD22" s="157"/>
      <c r="DE22" s="171"/>
      <c r="DF22" s="157"/>
      <c r="DG22" s="202"/>
      <c r="DH22" s="172"/>
      <c r="DI22" s="173"/>
      <c r="DJ22" s="174"/>
    </row>
    <row r="23" spans="1:114" s="162" customFormat="1" ht="25.9" hidden="1" customHeight="1" thickBot="1" x14ac:dyDescent="0.4">
      <c r="B23" s="184"/>
      <c r="C23" s="185"/>
      <c r="D23" s="179"/>
      <c r="E23" s="180"/>
      <c r="F23" s="180"/>
      <c r="G23" s="181"/>
      <c r="H23" s="180"/>
      <c r="I23" s="181"/>
      <c r="J23" s="180"/>
      <c r="K23" s="181"/>
      <c r="L23" s="180"/>
      <c r="M23" s="181"/>
      <c r="N23" s="180"/>
      <c r="O23" s="181"/>
      <c r="P23" s="203"/>
      <c r="Q23" s="182"/>
      <c r="R23" s="183"/>
      <c r="S23" s="186"/>
      <c r="U23" s="184"/>
      <c r="V23" s="185"/>
      <c r="W23" s="179"/>
      <c r="X23" s="180"/>
      <c r="Y23" s="180"/>
      <c r="Z23" s="181"/>
      <c r="AA23" s="180"/>
      <c r="AB23" s="181"/>
      <c r="AC23" s="180"/>
      <c r="AD23" s="181"/>
      <c r="AE23" s="180"/>
      <c r="AF23" s="181"/>
      <c r="AG23" s="180"/>
      <c r="AH23" s="181"/>
      <c r="AI23" s="203"/>
      <c r="AJ23" s="182"/>
      <c r="AK23" s="183"/>
      <c r="AL23" s="186"/>
      <c r="AN23" s="184"/>
      <c r="AO23" s="185"/>
      <c r="AP23" s="179"/>
      <c r="AQ23" s="180"/>
      <c r="AR23" s="180"/>
      <c r="AS23" s="181"/>
      <c r="AT23" s="180"/>
      <c r="AU23" s="181"/>
      <c r="AV23" s="180"/>
      <c r="AW23" s="181"/>
      <c r="AX23" s="180"/>
      <c r="AY23" s="181"/>
      <c r="AZ23" s="180"/>
      <c r="BA23" s="181"/>
      <c r="BB23" s="203"/>
      <c r="BC23" s="182"/>
      <c r="BD23" s="183"/>
      <c r="BE23" s="186"/>
      <c r="BG23" s="184"/>
      <c r="BH23" s="185"/>
      <c r="BI23" s="179"/>
      <c r="BJ23" s="180"/>
      <c r="BK23" s="180"/>
      <c r="BL23" s="181"/>
      <c r="BM23" s="180"/>
      <c r="BN23" s="181"/>
      <c r="BO23" s="180"/>
      <c r="BP23" s="181"/>
      <c r="BQ23" s="180"/>
      <c r="BR23" s="181"/>
      <c r="BS23" s="180"/>
      <c r="BT23" s="181"/>
      <c r="BU23" s="203"/>
      <c r="BV23" s="182"/>
      <c r="BW23" s="183"/>
      <c r="BX23" s="186"/>
      <c r="BZ23" s="184"/>
      <c r="CA23" s="185"/>
      <c r="CB23" s="179"/>
      <c r="CC23" s="180"/>
      <c r="CD23" s="180"/>
      <c r="CE23" s="181"/>
      <c r="CF23" s="180"/>
      <c r="CG23" s="181"/>
      <c r="CH23" s="180"/>
      <c r="CI23" s="181"/>
      <c r="CJ23" s="180"/>
      <c r="CK23" s="181"/>
      <c r="CL23" s="180"/>
      <c r="CM23" s="181"/>
      <c r="CN23" s="203"/>
      <c r="CO23" s="182"/>
      <c r="CP23" s="183"/>
      <c r="CQ23" s="186"/>
      <c r="CS23" s="184"/>
      <c r="CT23" s="185"/>
      <c r="CU23" s="179"/>
      <c r="CV23" s="180"/>
      <c r="CW23" s="180"/>
      <c r="CX23" s="181"/>
      <c r="CY23" s="180"/>
      <c r="CZ23" s="181"/>
      <c r="DA23" s="180"/>
      <c r="DB23" s="181"/>
      <c r="DC23" s="180"/>
      <c r="DD23" s="181"/>
      <c r="DE23" s="180"/>
      <c r="DF23" s="181"/>
      <c r="DG23" s="203"/>
      <c r="DH23" s="182"/>
      <c r="DI23" s="183"/>
      <c r="DJ23" s="186"/>
    </row>
    <row r="24" spans="1:114" s="168" customFormat="1" ht="25.9" customHeight="1" x14ac:dyDescent="0.4">
      <c r="B24" s="165">
        <v>9</v>
      </c>
      <c r="C24" s="212"/>
      <c r="D24" s="215" t="s">
        <v>261</v>
      </c>
      <c r="E24" s="209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9"/>
      <c r="Q24" s="210" t="s">
        <v>59</v>
      </c>
      <c r="R24" s="211"/>
      <c r="S24" s="167" t="s">
        <v>283</v>
      </c>
      <c r="U24" s="165">
        <v>9</v>
      </c>
      <c r="V24" s="212"/>
      <c r="W24" s="215" t="s">
        <v>264</v>
      </c>
      <c r="X24" s="209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9"/>
      <c r="AJ24" s="210" t="s">
        <v>59</v>
      </c>
      <c r="AK24" s="211"/>
      <c r="AL24" s="167" t="s">
        <v>283</v>
      </c>
      <c r="AN24" s="165">
        <v>9</v>
      </c>
      <c r="AO24" s="212"/>
      <c r="AP24" s="215" t="s">
        <v>270</v>
      </c>
      <c r="AQ24" s="209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9"/>
      <c r="BC24" s="210" t="s">
        <v>59</v>
      </c>
      <c r="BD24" s="211"/>
      <c r="BE24" s="167" t="s">
        <v>283</v>
      </c>
      <c r="BG24" s="165">
        <v>9</v>
      </c>
      <c r="BH24" s="212"/>
      <c r="BI24" s="215" t="s">
        <v>275</v>
      </c>
      <c r="BJ24" s="209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9"/>
      <c r="BV24" s="210" t="s">
        <v>59</v>
      </c>
      <c r="BW24" s="211"/>
      <c r="BX24" s="167" t="s">
        <v>283</v>
      </c>
      <c r="BZ24" s="165">
        <v>9</v>
      </c>
      <c r="CA24" s="212"/>
      <c r="CB24" s="215" t="s">
        <v>279</v>
      </c>
      <c r="CC24" s="209"/>
      <c r="CD24" s="218"/>
      <c r="CE24" s="218"/>
      <c r="CF24" s="218"/>
      <c r="CG24" s="218"/>
      <c r="CH24" s="218"/>
      <c r="CI24" s="218"/>
      <c r="CJ24" s="218"/>
      <c r="CK24" s="218"/>
      <c r="CL24" s="218"/>
      <c r="CM24" s="218"/>
      <c r="CN24" s="219"/>
      <c r="CO24" s="210" t="s">
        <v>59</v>
      </c>
      <c r="CP24" s="211"/>
      <c r="CQ24" s="167" t="s">
        <v>283</v>
      </c>
      <c r="CS24" s="165"/>
      <c r="CT24" s="212"/>
      <c r="CU24" s="215"/>
      <c r="CV24" s="209"/>
      <c r="CW24" s="218"/>
      <c r="CX24" s="218"/>
      <c r="CY24" s="218"/>
      <c r="CZ24" s="218"/>
      <c r="DA24" s="218"/>
      <c r="DB24" s="218"/>
      <c r="DC24" s="218"/>
      <c r="DD24" s="218"/>
      <c r="DE24" s="218"/>
      <c r="DF24" s="218"/>
      <c r="DG24" s="219"/>
      <c r="DH24" s="210"/>
      <c r="DI24" s="211"/>
      <c r="DJ24" s="167"/>
    </row>
    <row r="25" spans="1:114" s="162" customFormat="1" ht="25.9" customHeight="1" x14ac:dyDescent="0.35">
      <c r="B25" s="169" t="s">
        <v>394</v>
      </c>
      <c r="C25" s="213"/>
      <c r="D25" s="170" t="s">
        <v>304</v>
      </c>
      <c r="E25" s="171">
        <v>100</v>
      </c>
      <c r="F25" s="171"/>
      <c r="G25" s="157"/>
      <c r="H25" s="171"/>
      <c r="I25" s="157"/>
      <c r="J25" s="171"/>
      <c r="K25" s="157"/>
      <c r="L25" s="171"/>
      <c r="M25" s="157"/>
      <c r="N25" s="171"/>
      <c r="O25" s="157"/>
      <c r="P25" s="220"/>
      <c r="Q25" s="172" t="s">
        <v>285</v>
      </c>
      <c r="R25" s="173">
        <v>80</v>
      </c>
      <c r="S25" s="174" t="s">
        <v>409</v>
      </c>
      <c r="U25" s="169" t="s">
        <v>394</v>
      </c>
      <c r="V25" s="213"/>
      <c r="W25" s="170" t="s">
        <v>306</v>
      </c>
      <c r="X25" s="171">
        <v>18</v>
      </c>
      <c r="Y25" s="171"/>
      <c r="Z25" s="157"/>
      <c r="AA25" s="171"/>
      <c r="AB25" s="157"/>
      <c r="AC25" s="171"/>
      <c r="AD25" s="157"/>
      <c r="AE25" s="171"/>
      <c r="AF25" s="157"/>
      <c r="AG25" s="171"/>
      <c r="AH25" s="157"/>
      <c r="AI25" s="220"/>
      <c r="AJ25" s="172" t="s">
        <v>285</v>
      </c>
      <c r="AK25" s="173">
        <v>80</v>
      </c>
      <c r="AL25" s="174" t="s">
        <v>410</v>
      </c>
      <c r="AN25" s="169" t="s">
        <v>392</v>
      </c>
      <c r="AO25" s="213"/>
      <c r="AP25" s="170" t="s">
        <v>307</v>
      </c>
      <c r="AQ25" s="171">
        <v>90</v>
      </c>
      <c r="AR25" s="171"/>
      <c r="AS25" s="157"/>
      <c r="AT25" s="171"/>
      <c r="AU25" s="157"/>
      <c r="AV25" s="171"/>
      <c r="AW25" s="157"/>
      <c r="AX25" s="171"/>
      <c r="AY25" s="157"/>
      <c r="AZ25" s="171"/>
      <c r="BA25" s="157"/>
      <c r="BB25" s="220"/>
      <c r="BC25" s="172" t="s">
        <v>285</v>
      </c>
      <c r="BD25" s="173">
        <v>80</v>
      </c>
      <c r="BE25" s="174" t="s">
        <v>411</v>
      </c>
      <c r="BG25" s="169" t="s">
        <v>392</v>
      </c>
      <c r="BH25" s="213"/>
      <c r="BI25" s="170" t="s">
        <v>165</v>
      </c>
      <c r="BJ25" s="171">
        <v>14.9</v>
      </c>
      <c r="BK25" s="171"/>
      <c r="BL25" s="157"/>
      <c r="BM25" s="171"/>
      <c r="BN25" s="157"/>
      <c r="BO25" s="171"/>
      <c r="BP25" s="157"/>
      <c r="BQ25" s="171"/>
      <c r="BR25" s="157"/>
      <c r="BS25" s="171"/>
      <c r="BT25" s="157"/>
      <c r="BU25" s="220"/>
      <c r="BV25" s="172" t="s">
        <v>285</v>
      </c>
      <c r="BW25" s="173">
        <v>80</v>
      </c>
      <c r="BX25" s="174" t="s">
        <v>412</v>
      </c>
      <c r="BZ25" s="169" t="s">
        <v>394</v>
      </c>
      <c r="CA25" s="213"/>
      <c r="CB25" s="170" t="s">
        <v>308</v>
      </c>
      <c r="CC25" s="171">
        <v>90</v>
      </c>
      <c r="CD25" s="171"/>
      <c r="CE25" s="157"/>
      <c r="CF25" s="171"/>
      <c r="CG25" s="157"/>
      <c r="CH25" s="171"/>
      <c r="CI25" s="157"/>
      <c r="CJ25" s="171"/>
      <c r="CK25" s="157"/>
      <c r="CL25" s="171"/>
      <c r="CM25" s="157"/>
      <c r="CN25" s="220"/>
      <c r="CO25" s="172" t="s">
        <v>285</v>
      </c>
      <c r="CP25" s="173">
        <v>80</v>
      </c>
      <c r="CQ25" s="174" t="s">
        <v>413</v>
      </c>
      <c r="CS25" s="169" t="s">
        <v>394</v>
      </c>
      <c r="CT25" s="213"/>
      <c r="CU25" s="170"/>
      <c r="CV25" s="171"/>
      <c r="CW25" s="171"/>
      <c r="CX25" s="157"/>
      <c r="CY25" s="171"/>
      <c r="CZ25" s="157"/>
      <c r="DA25" s="171"/>
      <c r="DB25" s="157"/>
      <c r="DC25" s="171"/>
      <c r="DD25" s="157"/>
      <c r="DE25" s="171"/>
      <c r="DF25" s="157"/>
      <c r="DG25" s="220"/>
      <c r="DH25" s="172"/>
      <c r="DI25" s="173"/>
      <c r="DJ25" s="174"/>
    </row>
    <row r="26" spans="1:114" s="162" customFormat="1" ht="25.9" customHeight="1" x14ac:dyDescent="0.35">
      <c r="B26" s="169">
        <v>1</v>
      </c>
      <c r="C26" s="213"/>
      <c r="D26" s="170" t="s">
        <v>286</v>
      </c>
      <c r="E26" s="171">
        <v>5</v>
      </c>
      <c r="F26" s="171"/>
      <c r="G26" s="157"/>
      <c r="H26" s="171"/>
      <c r="I26" s="157"/>
      <c r="J26" s="171"/>
      <c r="K26" s="157"/>
      <c r="L26" s="171"/>
      <c r="M26" s="157"/>
      <c r="N26" s="171"/>
      <c r="O26" s="157"/>
      <c r="P26" s="220"/>
      <c r="Q26" s="172"/>
      <c r="R26" s="173"/>
      <c r="S26" s="175" t="s">
        <v>289</v>
      </c>
      <c r="U26" s="169">
        <v>8</v>
      </c>
      <c r="V26" s="213"/>
      <c r="W26" s="170" t="s">
        <v>310</v>
      </c>
      <c r="X26" s="171">
        <v>16.2</v>
      </c>
      <c r="Y26" s="171"/>
      <c r="Z26" s="157"/>
      <c r="AA26" s="171"/>
      <c r="AB26" s="157"/>
      <c r="AC26" s="171"/>
      <c r="AD26" s="157"/>
      <c r="AE26" s="171"/>
      <c r="AF26" s="157"/>
      <c r="AG26" s="171"/>
      <c r="AH26" s="157"/>
      <c r="AI26" s="220"/>
      <c r="AJ26" s="172"/>
      <c r="AK26" s="173"/>
      <c r="AL26" s="175" t="s">
        <v>289</v>
      </c>
      <c r="AN26" s="169">
        <v>15</v>
      </c>
      <c r="AO26" s="213"/>
      <c r="AP26" s="170" t="s">
        <v>141</v>
      </c>
      <c r="AQ26" s="171">
        <v>1.7</v>
      </c>
      <c r="AR26" s="171"/>
      <c r="AS26" s="157"/>
      <c r="AT26" s="171"/>
      <c r="AU26" s="157"/>
      <c r="AV26" s="171"/>
      <c r="AW26" s="157"/>
      <c r="AX26" s="171"/>
      <c r="AY26" s="157"/>
      <c r="AZ26" s="171"/>
      <c r="BA26" s="157"/>
      <c r="BB26" s="220"/>
      <c r="BC26" s="172"/>
      <c r="BD26" s="173"/>
      <c r="BE26" s="175" t="s">
        <v>289</v>
      </c>
      <c r="BG26" s="169">
        <v>22</v>
      </c>
      <c r="BH26" s="213"/>
      <c r="BI26" s="170" t="s">
        <v>311</v>
      </c>
      <c r="BJ26" s="171">
        <v>9</v>
      </c>
      <c r="BK26" s="171"/>
      <c r="BL26" s="157"/>
      <c r="BM26" s="171"/>
      <c r="BN26" s="157"/>
      <c r="BO26" s="171"/>
      <c r="BP26" s="157"/>
      <c r="BQ26" s="171"/>
      <c r="BR26" s="157"/>
      <c r="BS26" s="171"/>
      <c r="BT26" s="157"/>
      <c r="BU26" s="220"/>
      <c r="BV26" s="172"/>
      <c r="BW26" s="173"/>
      <c r="BX26" s="175" t="s">
        <v>289</v>
      </c>
      <c r="BZ26" s="169">
        <v>29</v>
      </c>
      <c r="CA26" s="213"/>
      <c r="CB26" s="170" t="s">
        <v>292</v>
      </c>
      <c r="CC26" s="171">
        <v>9</v>
      </c>
      <c r="CD26" s="171"/>
      <c r="CE26" s="157"/>
      <c r="CF26" s="171"/>
      <c r="CG26" s="157"/>
      <c r="CH26" s="171"/>
      <c r="CI26" s="157"/>
      <c r="CJ26" s="171"/>
      <c r="CK26" s="157"/>
      <c r="CL26" s="171"/>
      <c r="CM26" s="157"/>
      <c r="CN26" s="220"/>
      <c r="CO26" s="172"/>
      <c r="CP26" s="173"/>
      <c r="CQ26" s="175" t="s">
        <v>289</v>
      </c>
      <c r="CS26" s="169"/>
      <c r="CT26" s="213"/>
      <c r="CU26" s="170"/>
      <c r="CV26" s="171"/>
      <c r="CW26" s="171"/>
      <c r="CX26" s="157"/>
      <c r="CY26" s="171"/>
      <c r="CZ26" s="157"/>
      <c r="DA26" s="171"/>
      <c r="DB26" s="157"/>
      <c r="DC26" s="171"/>
      <c r="DD26" s="157"/>
      <c r="DE26" s="171"/>
      <c r="DF26" s="157"/>
      <c r="DG26" s="220"/>
      <c r="DH26" s="172"/>
      <c r="DI26" s="173"/>
      <c r="DJ26" s="175"/>
    </row>
    <row r="27" spans="1:114" s="162" customFormat="1" ht="25.9" customHeight="1" x14ac:dyDescent="0.35">
      <c r="B27" s="169" t="s">
        <v>401</v>
      </c>
      <c r="C27" s="213"/>
      <c r="D27" s="170"/>
      <c r="E27" s="171"/>
      <c r="F27" s="171"/>
      <c r="G27" s="157"/>
      <c r="H27" s="171"/>
      <c r="I27" s="157"/>
      <c r="J27" s="171"/>
      <c r="K27" s="157"/>
      <c r="L27" s="171"/>
      <c r="M27" s="157"/>
      <c r="N27" s="171"/>
      <c r="O27" s="157"/>
      <c r="P27" s="220"/>
      <c r="Q27" s="172"/>
      <c r="R27" s="173"/>
      <c r="S27" s="174" t="s">
        <v>414</v>
      </c>
      <c r="U27" s="169" t="s">
        <v>401</v>
      </c>
      <c r="V27" s="213"/>
      <c r="W27" s="170"/>
      <c r="X27" s="171"/>
      <c r="Y27" s="171"/>
      <c r="Z27" s="157"/>
      <c r="AA27" s="171"/>
      <c r="AB27" s="157"/>
      <c r="AC27" s="171"/>
      <c r="AD27" s="157"/>
      <c r="AE27" s="171"/>
      <c r="AF27" s="157"/>
      <c r="AG27" s="171"/>
      <c r="AH27" s="157"/>
      <c r="AI27" s="220"/>
      <c r="AJ27" s="172"/>
      <c r="AK27" s="173"/>
      <c r="AL27" s="174" t="s">
        <v>415</v>
      </c>
      <c r="AN27" s="169" t="s">
        <v>401</v>
      </c>
      <c r="AO27" s="213"/>
      <c r="AP27" s="170"/>
      <c r="AQ27" s="171"/>
      <c r="AR27" s="171"/>
      <c r="AS27" s="157"/>
      <c r="AT27" s="171"/>
      <c r="AU27" s="157"/>
      <c r="AV27" s="171"/>
      <c r="AW27" s="157"/>
      <c r="AX27" s="171"/>
      <c r="AY27" s="157"/>
      <c r="AZ27" s="171"/>
      <c r="BA27" s="157"/>
      <c r="BB27" s="220"/>
      <c r="BC27" s="172"/>
      <c r="BD27" s="173"/>
      <c r="BE27" s="174" t="s">
        <v>416</v>
      </c>
      <c r="BG27" s="169" t="s">
        <v>401</v>
      </c>
      <c r="BH27" s="213"/>
      <c r="BI27" s="170" t="s">
        <v>314</v>
      </c>
      <c r="BJ27" s="171">
        <v>5.4</v>
      </c>
      <c r="BK27" s="171"/>
      <c r="BL27" s="157"/>
      <c r="BM27" s="171"/>
      <c r="BN27" s="157"/>
      <c r="BO27" s="171"/>
      <c r="BP27" s="157"/>
      <c r="BQ27" s="171"/>
      <c r="BR27" s="157"/>
      <c r="BS27" s="171"/>
      <c r="BT27" s="157"/>
      <c r="BU27" s="220"/>
      <c r="BV27" s="172"/>
      <c r="BW27" s="173"/>
      <c r="BX27" s="174" t="s">
        <v>417</v>
      </c>
      <c r="BZ27" s="169" t="s">
        <v>401</v>
      </c>
      <c r="CA27" s="213"/>
      <c r="CB27" s="170"/>
      <c r="CC27" s="171"/>
      <c r="CD27" s="171"/>
      <c r="CE27" s="157"/>
      <c r="CF27" s="171"/>
      <c r="CG27" s="157"/>
      <c r="CH27" s="171"/>
      <c r="CI27" s="157"/>
      <c r="CJ27" s="171"/>
      <c r="CK27" s="157"/>
      <c r="CL27" s="171"/>
      <c r="CM27" s="157"/>
      <c r="CN27" s="220"/>
      <c r="CO27" s="172"/>
      <c r="CP27" s="173"/>
      <c r="CQ27" s="174" t="s">
        <v>414</v>
      </c>
      <c r="CS27" s="169" t="s">
        <v>401</v>
      </c>
      <c r="CT27" s="213"/>
      <c r="CU27" s="170"/>
      <c r="CV27" s="171"/>
      <c r="CW27" s="171"/>
      <c r="CX27" s="157"/>
      <c r="CY27" s="171"/>
      <c r="CZ27" s="157"/>
      <c r="DA27" s="171"/>
      <c r="DB27" s="157"/>
      <c r="DC27" s="171"/>
      <c r="DD27" s="157"/>
      <c r="DE27" s="171"/>
      <c r="DF27" s="157"/>
      <c r="DG27" s="220"/>
      <c r="DH27" s="172"/>
      <c r="DI27" s="173"/>
      <c r="DJ27" s="174"/>
    </row>
    <row r="28" spans="1:114" s="162" customFormat="1" ht="25.9" customHeight="1" x14ac:dyDescent="0.35">
      <c r="B28" s="216" t="s">
        <v>136</v>
      </c>
      <c r="C28" s="213"/>
      <c r="D28" s="170"/>
      <c r="E28" s="171"/>
      <c r="F28" s="171"/>
      <c r="G28" s="157"/>
      <c r="H28" s="171"/>
      <c r="I28" s="157"/>
      <c r="J28" s="171"/>
      <c r="K28" s="157"/>
      <c r="L28" s="171"/>
      <c r="M28" s="157"/>
      <c r="N28" s="171"/>
      <c r="O28" s="157"/>
      <c r="P28" s="220"/>
      <c r="Q28" s="172"/>
      <c r="R28" s="173"/>
      <c r="S28" s="175" t="s">
        <v>297</v>
      </c>
      <c r="U28" s="216" t="s">
        <v>136</v>
      </c>
      <c r="V28" s="213"/>
      <c r="W28" s="170"/>
      <c r="X28" s="171"/>
      <c r="Y28" s="171"/>
      <c r="Z28" s="157"/>
      <c r="AA28" s="171"/>
      <c r="AB28" s="157"/>
      <c r="AC28" s="171"/>
      <c r="AD28" s="157"/>
      <c r="AE28" s="171"/>
      <c r="AF28" s="157"/>
      <c r="AG28" s="171"/>
      <c r="AH28" s="157"/>
      <c r="AI28" s="220"/>
      <c r="AJ28" s="172"/>
      <c r="AK28" s="173"/>
      <c r="AL28" s="175" t="s">
        <v>297</v>
      </c>
      <c r="AN28" s="216" t="s">
        <v>136</v>
      </c>
      <c r="AO28" s="213"/>
      <c r="AP28" s="170"/>
      <c r="AQ28" s="171"/>
      <c r="AR28" s="171"/>
      <c r="AS28" s="157"/>
      <c r="AT28" s="171"/>
      <c r="AU28" s="157"/>
      <c r="AV28" s="171"/>
      <c r="AW28" s="157"/>
      <c r="AX28" s="171"/>
      <c r="AY28" s="157"/>
      <c r="AZ28" s="171"/>
      <c r="BA28" s="157"/>
      <c r="BB28" s="220"/>
      <c r="BC28" s="172"/>
      <c r="BD28" s="173"/>
      <c r="BE28" s="175" t="s">
        <v>297</v>
      </c>
      <c r="BG28" s="216" t="s">
        <v>136</v>
      </c>
      <c r="BH28" s="213"/>
      <c r="BI28" s="170" t="s">
        <v>317</v>
      </c>
      <c r="BJ28" s="171">
        <v>2.7</v>
      </c>
      <c r="BK28" s="171"/>
      <c r="BL28" s="157"/>
      <c r="BM28" s="171"/>
      <c r="BN28" s="157"/>
      <c r="BO28" s="171"/>
      <c r="BP28" s="157"/>
      <c r="BQ28" s="171"/>
      <c r="BR28" s="157"/>
      <c r="BS28" s="171"/>
      <c r="BT28" s="157"/>
      <c r="BU28" s="220"/>
      <c r="BV28" s="172"/>
      <c r="BW28" s="173"/>
      <c r="BX28" s="175" t="s">
        <v>297</v>
      </c>
      <c r="BZ28" s="216" t="s">
        <v>136</v>
      </c>
      <c r="CA28" s="213"/>
      <c r="CB28" s="170"/>
      <c r="CC28" s="171"/>
      <c r="CD28" s="171"/>
      <c r="CE28" s="157"/>
      <c r="CF28" s="171"/>
      <c r="CG28" s="157"/>
      <c r="CH28" s="171"/>
      <c r="CI28" s="157"/>
      <c r="CJ28" s="171"/>
      <c r="CK28" s="157"/>
      <c r="CL28" s="171"/>
      <c r="CM28" s="157"/>
      <c r="CN28" s="220"/>
      <c r="CO28" s="172"/>
      <c r="CP28" s="173"/>
      <c r="CQ28" s="175" t="s">
        <v>297</v>
      </c>
      <c r="CS28" s="216"/>
      <c r="CT28" s="213"/>
      <c r="CU28" s="170"/>
      <c r="CV28" s="171"/>
      <c r="CW28" s="171"/>
      <c r="CX28" s="157"/>
      <c r="CY28" s="171"/>
      <c r="CZ28" s="157"/>
      <c r="DA28" s="171"/>
      <c r="DB28" s="157"/>
      <c r="DC28" s="171"/>
      <c r="DD28" s="157"/>
      <c r="DE28" s="171"/>
      <c r="DF28" s="157"/>
      <c r="DG28" s="220"/>
      <c r="DH28" s="172"/>
      <c r="DI28" s="173"/>
      <c r="DJ28" s="175"/>
    </row>
    <row r="29" spans="1:114" s="162" customFormat="1" ht="25.9" customHeight="1" x14ac:dyDescent="0.35">
      <c r="B29" s="216"/>
      <c r="C29" s="214"/>
      <c r="D29" s="170"/>
      <c r="E29" s="171"/>
      <c r="F29" s="171"/>
      <c r="G29" s="157"/>
      <c r="H29" s="171"/>
      <c r="I29" s="157"/>
      <c r="J29" s="171"/>
      <c r="K29" s="157"/>
      <c r="L29" s="171"/>
      <c r="M29" s="157"/>
      <c r="N29" s="171"/>
      <c r="O29" s="157"/>
      <c r="P29" s="220"/>
      <c r="Q29" s="172"/>
      <c r="R29" s="173"/>
      <c r="S29" s="174" t="s">
        <v>298</v>
      </c>
      <c r="U29" s="216"/>
      <c r="V29" s="214"/>
      <c r="W29" s="170"/>
      <c r="X29" s="171"/>
      <c r="Y29" s="171"/>
      <c r="Z29" s="157"/>
      <c r="AA29" s="171"/>
      <c r="AB29" s="157"/>
      <c r="AC29" s="171"/>
      <c r="AD29" s="157"/>
      <c r="AE29" s="171"/>
      <c r="AF29" s="157"/>
      <c r="AG29" s="171"/>
      <c r="AH29" s="157"/>
      <c r="AI29" s="220"/>
      <c r="AJ29" s="172"/>
      <c r="AK29" s="173"/>
      <c r="AL29" s="174" t="s">
        <v>318</v>
      </c>
      <c r="AN29" s="216"/>
      <c r="AO29" s="214"/>
      <c r="AP29" s="170"/>
      <c r="AQ29" s="171"/>
      <c r="AR29" s="171"/>
      <c r="AS29" s="157"/>
      <c r="AT29" s="171"/>
      <c r="AU29" s="157"/>
      <c r="AV29" s="171"/>
      <c r="AW29" s="157"/>
      <c r="AX29" s="171"/>
      <c r="AY29" s="157"/>
      <c r="AZ29" s="171"/>
      <c r="BA29" s="157"/>
      <c r="BB29" s="220"/>
      <c r="BC29" s="172"/>
      <c r="BD29" s="173"/>
      <c r="BE29" s="174" t="s">
        <v>298</v>
      </c>
      <c r="BG29" s="216"/>
      <c r="BH29" s="214"/>
      <c r="BI29" s="170" t="s">
        <v>319</v>
      </c>
      <c r="BJ29" s="171">
        <v>1.8</v>
      </c>
      <c r="BK29" s="171"/>
      <c r="BL29" s="157"/>
      <c r="BM29" s="171"/>
      <c r="BN29" s="157"/>
      <c r="BO29" s="171"/>
      <c r="BP29" s="157"/>
      <c r="BQ29" s="171"/>
      <c r="BR29" s="157"/>
      <c r="BS29" s="171"/>
      <c r="BT29" s="157"/>
      <c r="BU29" s="220"/>
      <c r="BV29" s="172"/>
      <c r="BW29" s="173"/>
      <c r="BX29" s="174" t="s">
        <v>321</v>
      </c>
      <c r="BZ29" s="216"/>
      <c r="CA29" s="214"/>
      <c r="CB29" s="170"/>
      <c r="CC29" s="171"/>
      <c r="CD29" s="171"/>
      <c r="CE29" s="157"/>
      <c r="CF29" s="171"/>
      <c r="CG29" s="157"/>
      <c r="CH29" s="171"/>
      <c r="CI29" s="157"/>
      <c r="CJ29" s="171"/>
      <c r="CK29" s="157"/>
      <c r="CL29" s="171"/>
      <c r="CM29" s="157"/>
      <c r="CN29" s="220"/>
      <c r="CO29" s="172"/>
      <c r="CP29" s="173"/>
      <c r="CQ29" s="174" t="s">
        <v>298</v>
      </c>
      <c r="CS29" s="216"/>
      <c r="CT29" s="214"/>
      <c r="CU29" s="170"/>
      <c r="CV29" s="171"/>
      <c r="CW29" s="171"/>
      <c r="CX29" s="157"/>
      <c r="CY29" s="171"/>
      <c r="CZ29" s="157"/>
      <c r="DA29" s="171"/>
      <c r="DB29" s="157"/>
      <c r="DC29" s="171"/>
      <c r="DD29" s="157"/>
      <c r="DE29" s="171"/>
      <c r="DF29" s="157"/>
      <c r="DG29" s="220"/>
      <c r="DH29" s="172"/>
      <c r="DI29" s="173"/>
      <c r="DJ29" s="174"/>
    </row>
    <row r="30" spans="1:114" s="162" customFormat="1" ht="25.9" customHeight="1" x14ac:dyDescent="0.35">
      <c r="B30" s="217"/>
      <c r="C30" s="176"/>
      <c r="D30" s="170"/>
      <c r="E30" s="171"/>
      <c r="F30" s="171"/>
      <c r="G30" s="157"/>
      <c r="H30" s="171"/>
      <c r="I30" s="157"/>
      <c r="J30" s="171"/>
      <c r="K30" s="157"/>
      <c r="L30" s="171"/>
      <c r="M30" s="157"/>
      <c r="N30" s="171"/>
      <c r="O30" s="157"/>
      <c r="P30" s="220"/>
      <c r="Q30" s="172"/>
      <c r="R30" s="173"/>
      <c r="S30" s="175" t="s">
        <v>300</v>
      </c>
      <c r="U30" s="217"/>
      <c r="V30" s="176"/>
      <c r="W30" s="170"/>
      <c r="X30" s="171"/>
      <c r="Y30" s="171"/>
      <c r="Z30" s="157"/>
      <c r="AA30" s="171"/>
      <c r="AB30" s="157"/>
      <c r="AC30" s="171"/>
      <c r="AD30" s="157"/>
      <c r="AE30" s="171"/>
      <c r="AF30" s="157"/>
      <c r="AG30" s="171"/>
      <c r="AH30" s="157"/>
      <c r="AI30" s="220"/>
      <c r="AJ30" s="172"/>
      <c r="AK30" s="173"/>
      <c r="AL30" s="175" t="s">
        <v>301</v>
      </c>
      <c r="AN30" s="217"/>
      <c r="AO30" s="176"/>
      <c r="AP30" s="170"/>
      <c r="AQ30" s="171"/>
      <c r="AR30" s="171"/>
      <c r="AS30" s="157"/>
      <c r="AT30" s="171"/>
      <c r="AU30" s="157"/>
      <c r="AV30" s="171"/>
      <c r="AW30" s="157"/>
      <c r="AX30" s="171"/>
      <c r="AY30" s="157"/>
      <c r="AZ30" s="171"/>
      <c r="BA30" s="157"/>
      <c r="BB30" s="220"/>
      <c r="BC30" s="172"/>
      <c r="BD30" s="173"/>
      <c r="BE30" s="175" t="s">
        <v>301</v>
      </c>
      <c r="BG30" s="217"/>
      <c r="BH30" s="176"/>
      <c r="BI30" s="170"/>
      <c r="BJ30" s="171"/>
      <c r="BK30" s="171"/>
      <c r="BL30" s="157"/>
      <c r="BM30" s="171"/>
      <c r="BN30" s="157"/>
      <c r="BO30" s="171"/>
      <c r="BP30" s="157"/>
      <c r="BQ30" s="171"/>
      <c r="BR30" s="157"/>
      <c r="BS30" s="171"/>
      <c r="BT30" s="157"/>
      <c r="BU30" s="220"/>
      <c r="BV30" s="172"/>
      <c r="BW30" s="173"/>
      <c r="BX30" s="175" t="s">
        <v>300</v>
      </c>
      <c r="BZ30" s="217"/>
      <c r="CA30" s="176"/>
      <c r="CB30" s="170"/>
      <c r="CC30" s="171"/>
      <c r="CD30" s="171"/>
      <c r="CE30" s="157"/>
      <c r="CF30" s="171"/>
      <c r="CG30" s="157"/>
      <c r="CH30" s="171"/>
      <c r="CI30" s="157"/>
      <c r="CJ30" s="171"/>
      <c r="CK30" s="157"/>
      <c r="CL30" s="171"/>
      <c r="CM30" s="157"/>
      <c r="CN30" s="220"/>
      <c r="CO30" s="172"/>
      <c r="CP30" s="173"/>
      <c r="CQ30" s="175" t="s">
        <v>301</v>
      </c>
      <c r="CS30" s="217"/>
      <c r="CT30" s="176"/>
      <c r="CU30" s="170"/>
      <c r="CV30" s="171"/>
      <c r="CW30" s="171"/>
      <c r="CX30" s="157"/>
      <c r="CY30" s="171"/>
      <c r="CZ30" s="157"/>
      <c r="DA30" s="171"/>
      <c r="DB30" s="157"/>
      <c r="DC30" s="171"/>
      <c r="DD30" s="157"/>
      <c r="DE30" s="171"/>
      <c r="DF30" s="157"/>
      <c r="DG30" s="220"/>
      <c r="DH30" s="172"/>
      <c r="DI30" s="173"/>
      <c r="DJ30" s="175"/>
    </row>
    <row r="31" spans="1:114" s="162" customFormat="1" ht="25.9" customHeight="1" x14ac:dyDescent="0.35">
      <c r="B31" s="177" t="s">
        <v>137</v>
      </c>
      <c r="C31" s="178"/>
      <c r="D31" s="170"/>
      <c r="E31" s="171"/>
      <c r="F31" s="171"/>
      <c r="G31" s="157"/>
      <c r="H31" s="171"/>
      <c r="I31" s="157"/>
      <c r="J31" s="171"/>
      <c r="K31" s="157"/>
      <c r="L31" s="171"/>
      <c r="M31" s="157"/>
      <c r="N31" s="171"/>
      <c r="O31" s="157"/>
      <c r="P31" s="220"/>
      <c r="Q31" s="172"/>
      <c r="R31" s="173"/>
      <c r="S31" s="174" t="s">
        <v>302</v>
      </c>
      <c r="U31" s="177" t="s">
        <v>137</v>
      </c>
      <c r="V31" s="178"/>
      <c r="W31" s="170"/>
      <c r="X31" s="171"/>
      <c r="Y31" s="171"/>
      <c r="Z31" s="157"/>
      <c r="AA31" s="171"/>
      <c r="AB31" s="157"/>
      <c r="AC31" s="171"/>
      <c r="AD31" s="157"/>
      <c r="AE31" s="171"/>
      <c r="AF31" s="157"/>
      <c r="AG31" s="171"/>
      <c r="AH31" s="157"/>
      <c r="AI31" s="220"/>
      <c r="AJ31" s="172"/>
      <c r="AK31" s="173"/>
      <c r="AL31" s="174" t="s">
        <v>302</v>
      </c>
      <c r="AN31" s="177" t="s">
        <v>137</v>
      </c>
      <c r="AO31" s="178"/>
      <c r="AP31" s="170"/>
      <c r="AQ31" s="171"/>
      <c r="AR31" s="171"/>
      <c r="AS31" s="157"/>
      <c r="AT31" s="171"/>
      <c r="AU31" s="157"/>
      <c r="AV31" s="171"/>
      <c r="AW31" s="157"/>
      <c r="AX31" s="171"/>
      <c r="AY31" s="157"/>
      <c r="AZ31" s="171"/>
      <c r="BA31" s="157"/>
      <c r="BB31" s="220"/>
      <c r="BC31" s="172"/>
      <c r="BD31" s="173"/>
      <c r="BE31" s="174" t="s">
        <v>302</v>
      </c>
      <c r="BG31" s="177" t="s">
        <v>137</v>
      </c>
      <c r="BH31" s="178"/>
      <c r="BI31" s="170"/>
      <c r="BJ31" s="171"/>
      <c r="BK31" s="171"/>
      <c r="BL31" s="157"/>
      <c r="BM31" s="171"/>
      <c r="BN31" s="157"/>
      <c r="BO31" s="171"/>
      <c r="BP31" s="157"/>
      <c r="BQ31" s="171"/>
      <c r="BR31" s="157"/>
      <c r="BS31" s="171"/>
      <c r="BT31" s="157"/>
      <c r="BU31" s="220"/>
      <c r="BV31" s="172"/>
      <c r="BW31" s="173"/>
      <c r="BX31" s="174" t="s">
        <v>302</v>
      </c>
      <c r="BZ31" s="177" t="s">
        <v>137</v>
      </c>
      <c r="CA31" s="178"/>
      <c r="CB31" s="170"/>
      <c r="CC31" s="171"/>
      <c r="CD31" s="171"/>
      <c r="CE31" s="157"/>
      <c r="CF31" s="171"/>
      <c r="CG31" s="157"/>
      <c r="CH31" s="171"/>
      <c r="CI31" s="157"/>
      <c r="CJ31" s="171"/>
      <c r="CK31" s="157"/>
      <c r="CL31" s="171"/>
      <c r="CM31" s="157"/>
      <c r="CN31" s="220"/>
      <c r="CO31" s="172"/>
      <c r="CP31" s="173"/>
      <c r="CQ31" s="174" t="s">
        <v>302</v>
      </c>
      <c r="CS31" s="177"/>
      <c r="CT31" s="178"/>
      <c r="CU31" s="170"/>
      <c r="CV31" s="171"/>
      <c r="CW31" s="171"/>
      <c r="CX31" s="157"/>
      <c r="CY31" s="171"/>
      <c r="CZ31" s="157"/>
      <c r="DA31" s="171"/>
      <c r="DB31" s="157"/>
      <c r="DC31" s="171"/>
      <c r="DD31" s="157"/>
      <c r="DE31" s="171"/>
      <c r="DF31" s="157"/>
      <c r="DG31" s="220"/>
      <c r="DH31" s="172"/>
      <c r="DI31" s="173"/>
      <c r="DJ31" s="174"/>
    </row>
    <row r="32" spans="1:114" s="162" customFormat="1" ht="25.9" customHeight="1" thickBot="1" x14ac:dyDescent="0.4">
      <c r="B32" s="201">
        <v>32</v>
      </c>
      <c r="C32" s="178"/>
      <c r="D32" s="170"/>
      <c r="E32" s="171"/>
      <c r="F32" s="171"/>
      <c r="G32" s="157"/>
      <c r="H32" s="171"/>
      <c r="I32" s="157"/>
      <c r="J32" s="171"/>
      <c r="K32" s="157"/>
      <c r="L32" s="171"/>
      <c r="M32" s="157"/>
      <c r="N32" s="171"/>
      <c r="O32" s="157"/>
      <c r="P32" s="220"/>
      <c r="Q32" s="172"/>
      <c r="R32" s="173"/>
      <c r="S32" s="174" t="s">
        <v>303</v>
      </c>
      <c r="U32" s="201">
        <v>32</v>
      </c>
      <c r="V32" s="178"/>
      <c r="W32" s="170"/>
      <c r="X32" s="171"/>
      <c r="Y32" s="171"/>
      <c r="Z32" s="157"/>
      <c r="AA32" s="171"/>
      <c r="AB32" s="157"/>
      <c r="AC32" s="171"/>
      <c r="AD32" s="157"/>
      <c r="AE32" s="171"/>
      <c r="AF32" s="157"/>
      <c r="AG32" s="171"/>
      <c r="AH32" s="157"/>
      <c r="AI32" s="220"/>
      <c r="AJ32" s="172"/>
      <c r="AK32" s="173"/>
      <c r="AL32" s="174" t="s">
        <v>303</v>
      </c>
      <c r="AN32" s="201">
        <v>32</v>
      </c>
      <c r="AO32" s="178"/>
      <c r="AP32" s="170"/>
      <c r="AQ32" s="171"/>
      <c r="AR32" s="171"/>
      <c r="AS32" s="157"/>
      <c r="AT32" s="171"/>
      <c r="AU32" s="157"/>
      <c r="AV32" s="171"/>
      <c r="AW32" s="157"/>
      <c r="AX32" s="171"/>
      <c r="AY32" s="157"/>
      <c r="AZ32" s="171"/>
      <c r="BA32" s="157"/>
      <c r="BB32" s="220"/>
      <c r="BC32" s="172"/>
      <c r="BD32" s="173"/>
      <c r="BE32" s="174" t="s">
        <v>303</v>
      </c>
      <c r="BG32" s="201">
        <v>32</v>
      </c>
      <c r="BH32" s="178"/>
      <c r="BI32" s="170"/>
      <c r="BJ32" s="171"/>
      <c r="BK32" s="171"/>
      <c r="BL32" s="157"/>
      <c r="BM32" s="171"/>
      <c r="BN32" s="157"/>
      <c r="BO32" s="171"/>
      <c r="BP32" s="157"/>
      <c r="BQ32" s="171"/>
      <c r="BR32" s="157"/>
      <c r="BS32" s="171"/>
      <c r="BT32" s="157"/>
      <c r="BU32" s="220"/>
      <c r="BV32" s="172"/>
      <c r="BW32" s="173"/>
      <c r="BX32" s="174" t="s">
        <v>303</v>
      </c>
      <c r="BZ32" s="201">
        <v>32</v>
      </c>
      <c r="CA32" s="178"/>
      <c r="CB32" s="170"/>
      <c r="CC32" s="171"/>
      <c r="CD32" s="171"/>
      <c r="CE32" s="157"/>
      <c r="CF32" s="171"/>
      <c r="CG32" s="157"/>
      <c r="CH32" s="171"/>
      <c r="CI32" s="157"/>
      <c r="CJ32" s="171"/>
      <c r="CK32" s="157"/>
      <c r="CL32" s="171"/>
      <c r="CM32" s="157"/>
      <c r="CN32" s="220"/>
      <c r="CO32" s="172"/>
      <c r="CP32" s="173"/>
      <c r="CQ32" s="174" t="s">
        <v>303</v>
      </c>
      <c r="CS32" s="201"/>
      <c r="CT32" s="178"/>
      <c r="CU32" s="170"/>
      <c r="CV32" s="171"/>
      <c r="CW32" s="171"/>
      <c r="CX32" s="157"/>
      <c r="CY32" s="171"/>
      <c r="CZ32" s="157"/>
      <c r="DA32" s="171"/>
      <c r="DB32" s="157"/>
      <c r="DC32" s="171"/>
      <c r="DD32" s="157"/>
      <c r="DE32" s="171"/>
      <c r="DF32" s="157"/>
      <c r="DG32" s="220"/>
      <c r="DH32" s="172"/>
      <c r="DI32" s="173"/>
      <c r="DJ32" s="174"/>
    </row>
    <row r="33" spans="2:114" s="162" customFormat="1" ht="25.9" hidden="1" customHeight="1" x14ac:dyDescent="0.35">
      <c r="B33" s="201"/>
      <c r="C33" s="178"/>
      <c r="D33" s="170"/>
      <c r="E33" s="171"/>
      <c r="F33" s="171"/>
      <c r="G33" s="157"/>
      <c r="H33" s="171"/>
      <c r="I33" s="157"/>
      <c r="J33" s="171"/>
      <c r="K33" s="157"/>
      <c r="L33" s="171"/>
      <c r="M33" s="157"/>
      <c r="N33" s="171"/>
      <c r="O33" s="157"/>
      <c r="P33" s="220"/>
      <c r="Q33" s="172"/>
      <c r="R33" s="173"/>
      <c r="S33" s="174" t="s">
        <v>325</v>
      </c>
      <c r="U33" s="201"/>
      <c r="V33" s="178"/>
      <c r="W33" s="170"/>
      <c r="X33" s="171"/>
      <c r="Y33" s="171"/>
      <c r="Z33" s="157"/>
      <c r="AA33" s="171"/>
      <c r="AB33" s="157"/>
      <c r="AC33" s="171"/>
      <c r="AD33" s="157"/>
      <c r="AE33" s="171"/>
      <c r="AF33" s="157"/>
      <c r="AG33" s="171"/>
      <c r="AH33" s="157"/>
      <c r="AI33" s="220"/>
      <c r="AJ33" s="172"/>
      <c r="AK33" s="173"/>
      <c r="AL33" s="174" t="s">
        <v>418</v>
      </c>
      <c r="AN33" s="201"/>
      <c r="AO33" s="178"/>
      <c r="AP33" s="170"/>
      <c r="AQ33" s="171"/>
      <c r="AR33" s="171"/>
      <c r="AS33" s="157"/>
      <c r="AT33" s="171"/>
      <c r="AU33" s="157"/>
      <c r="AV33" s="171"/>
      <c r="AW33" s="157"/>
      <c r="AX33" s="171"/>
      <c r="AY33" s="157"/>
      <c r="AZ33" s="171"/>
      <c r="BA33" s="157"/>
      <c r="BB33" s="220"/>
      <c r="BC33" s="172"/>
      <c r="BD33" s="173"/>
      <c r="BE33" s="174" t="s">
        <v>419</v>
      </c>
      <c r="BG33" s="201"/>
      <c r="BH33" s="178"/>
      <c r="BI33" s="170"/>
      <c r="BJ33" s="171"/>
      <c r="BK33" s="171"/>
      <c r="BL33" s="157"/>
      <c r="BM33" s="171"/>
      <c r="BN33" s="157"/>
      <c r="BO33" s="171"/>
      <c r="BP33" s="157"/>
      <c r="BQ33" s="171"/>
      <c r="BR33" s="157"/>
      <c r="BS33" s="171"/>
      <c r="BT33" s="157"/>
      <c r="BU33" s="220"/>
      <c r="BV33" s="172"/>
      <c r="BW33" s="173"/>
      <c r="BX33" s="174" t="s">
        <v>418</v>
      </c>
      <c r="BZ33" s="201"/>
      <c r="CA33" s="178"/>
      <c r="CB33" s="170"/>
      <c r="CC33" s="171"/>
      <c r="CD33" s="171"/>
      <c r="CE33" s="157"/>
      <c r="CF33" s="171"/>
      <c r="CG33" s="157"/>
      <c r="CH33" s="171"/>
      <c r="CI33" s="157"/>
      <c r="CJ33" s="171"/>
      <c r="CK33" s="157"/>
      <c r="CL33" s="171"/>
      <c r="CM33" s="157"/>
      <c r="CN33" s="220"/>
      <c r="CO33" s="172"/>
      <c r="CP33" s="173"/>
      <c r="CQ33" s="174" t="s">
        <v>420</v>
      </c>
      <c r="CS33" s="201"/>
      <c r="CT33" s="178"/>
      <c r="CU33" s="170"/>
      <c r="CV33" s="171"/>
      <c r="CW33" s="171"/>
      <c r="CX33" s="157"/>
      <c r="CY33" s="171"/>
      <c r="CZ33" s="157"/>
      <c r="DA33" s="171"/>
      <c r="DB33" s="157"/>
      <c r="DC33" s="171"/>
      <c r="DD33" s="157"/>
      <c r="DE33" s="171"/>
      <c r="DF33" s="157"/>
      <c r="DG33" s="220"/>
      <c r="DH33" s="172"/>
      <c r="DI33" s="173"/>
      <c r="DJ33" s="174"/>
    </row>
    <row r="34" spans="2:114" s="162" customFormat="1" ht="25.9" hidden="1" customHeight="1" x14ac:dyDescent="0.35">
      <c r="B34" s="201"/>
      <c r="C34" s="178"/>
      <c r="D34" s="170"/>
      <c r="E34" s="171"/>
      <c r="F34" s="171"/>
      <c r="G34" s="157"/>
      <c r="H34" s="171"/>
      <c r="I34" s="157"/>
      <c r="J34" s="171"/>
      <c r="K34" s="157"/>
      <c r="L34" s="171"/>
      <c r="M34" s="157"/>
      <c r="N34" s="171"/>
      <c r="O34" s="157"/>
      <c r="P34" s="220"/>
      <c r="Q34" s="172"/>
      <c r="R34" s="173"/>
      <c r="S34" s="174" t="s">
        <v>421</v>
      </c>
      <c r="U34" s="201"/>
      <c r="V34" s="178"/>
      <c r="W34" s="170"/>
      <c r="X34" s="171"/>
      <c r="Y34" s="171"/>
      <c r="Z34" s="157"/>
      <c r="AA34" s="171"/>
      <c r="AB34" s="157"/>
      <c r="AC34" s="171"/>
      <c r="AD34" s="157"/>
      <c r="AE34" s="171"/>
      <c r="AF34" s="157"/>
      <c r="AG34" s="171"/>
      <c r="AH34" s="157"/>
      <c r="AI34" s="220"/>
      <c r="AJ34" s="172"/>
      <c r="AK34" s="173"/>
      <c r="AL34" s="174" t="s">
        <v>422</v>
      </c>
      <c r="AN34" s="201"/>
      <c r="AO34" s="178"/>
      <c r="AP34" s="170"/>
      <c r="AQ34" s="171"/>
      <c r="AR34" s="171"/>
      <c r="AS34" s="157"/>
      <c r="AT34" s="171"/>
      <c r="AU34" s="157"/>
      <c r="AV34" s="171"/>
      <c r="AW34" s="157"/>
      <c r="AX34" s="171"/>
      <c r="AY34" s="157"/>
      <c r="AZ34" s="171"/>
      <c r="BA34" s="157"/>
      <c r="BB34" s="220"/>
      <c r="BC34" s="172"/>
      <c r="BD34" s="173"/>
      <c r="BE34" s="174" t="s">
        <v>421</v>
      </c>
      <c r="BG34" s="201"/>
      <c r="BH34" s="178"/>
      <c r="BI34" s="170"/>
      <c r="BJ34" s="171"/>
      <c r="BK34" s="171"/>
      <c r="BL34" s="157"/>
      <c r="BM34" s="171"/>
      <c r="BN34" s="157"/>
      <c r="BO34" s="171"/>
      <c r="BP34" s="157"/>
      <c r="BQ34" s="171"/>
      <c r="BR34" s="157"/>
      <c r="BS34" s="171"/>
      <c r="BT34" s="157"/>
      <c r="BU34" s="220"/>
      <c r="BV34" s="172"/>
      <c r="BW34" s="173"/>
      <c r="BX34" s="174" t="s">
        <v>423</v>
      </c>
      <c r="BZ34" s="201"/>
      <c r="CA34" s="178"/>
      <c r="CB34" s="170"/>
      <c r="CC34" s="171"/>
      <c r="CD34" s="171"/>
      <c r="CE34" s="157"/>
      <c r="CF34" s="171"/>
      <c r="CG34" s="157"/>
      <c r="CH34" s="171"/>
      <c r="CI34" s="157"/>
      <c r="CJ34" s="171"/>
      <c r="CK34" s="157"/>
      <c r="CL34" s="171"/>
      <c r="CM34" s="157"/>
      <c r="CN34" s="220"/>
      <c r="CO34" s="172"/>
      <c r="CP34" s="173"/>
      <c r="CQ34" s="174" t="s">
        <v>424</v>
      </c>
      <c r="CS34" s="201"/>
      <c r="CT34" s="178"/>
      <c r="CU34" s="170"/>
      <c r="CV34" s="171"/>
      <c r="CW34" s="171"/>
      <c r="CX34" s="157"/>
      <c r="CY34" s="171"/>
      <c r="CZ34" s="157"/>
      <c r="DA34" s="171"/>
      <c r="DB34" s="157"/>
      <c r="DC34" s="171"/>
      <c r="DD34" s="157"/>
      <c r="DE34" s="171"/>
      <c r="DF34" s="157"/>
      <c r="DG34" s="220"/>
      <c r="DH34" s="172"/>
      <c r="DI34" s="173"/>
      <c r="DJ34" s="174"/>
    </row>
    <row r="35" spans="2:114" s="162" customFormat="1" ht="25.9" hidden="1" customHeight="1" x14ac:dyDescent="0.35">
      <c r="B35" s="201"/>
      <c r="C35" s="178"/>
      <c r="D35" s="170"/>
      <c r="E35" s="171"/>
      <c r="F35" s="171"/>
      <c r="G35" s="157"/>
      <c r="H35" s="171"/>
      <c r="I35" s="157"/>
      <c r="J35" s="171"/>
      <c r="K35" s="157"/>
      <c r="L35" s="171"/>
      <c r="M35" s="157"/>
      <c r="N35" s="171"/>
      <c r="O35" s="157"/>
      <c r="P35" s="220"/>
      <c r="Q35" s="172"/>
      <c r="R35" s="173"/>
      <c r="S35" s="174"/>
      <c r="U35" s="201"/>
      <c r="V35" s="178"/>
      <c r="W35" s="170"/>
      <c r="X35" s="171"/>
      <c r="Y35" s="171"/>
      <c r="Z35" s="157"/>
      <c r="AA35" s="171"/>
      <c r="AB35" s="157"/>
      <c r="AC35" s="171"/>
      <c r="AD35" s="157"/>
      <c r="AE35" s="171"/>
      <c r="AF35" s="157"/>
      <c r="AG35" s="171"/>
      <c r="AH35" s="157"/>
      <c r="AI35" s="220"/>
      <c r="AJ35" s="172"/>
      <c r="AK35" s="173"/>
      <c r="AL35" s="174"/>
      <c r="AN35" s="201"/>
      <c r="AO35" s="178"/>
      <c r="AP35" s="170"/>
      <c r="AQ35" s="171"/>
      <c r="AR35" s="171"/>
      <c r="AS35" s="157"/>
      <c r="AT35" s="171"/>
      <c r="AU35" s="157"/>
      <c r="AV35" s="171"/>
      <c r="AW35" s="157"/>
      <c r="AX35" s="171"/>
      <c r="AY35" s="157"/>
      <c r="AZ35" s="171"/>
      <c r="BA35" s="157"/>
      <c r="BB35" s="220"/>
      <c r="BC35" s="172"/>
      <c r="BD35" s="173"/>
      <c r="BE35" s="174"/>
      <c r="BG35" s="201"/>
      <c r="BH35" s="178"/>
      <c r="BI35" s="170"/>
      <c r="BJ35" s="171"/>
      <c r="BK35" s="171"/>
      <c r="BL35" s="157"/>
      <c r="BM35" s="171"/>
      <c r="BN35" s="157"/>
      <c r="BO35" s="171"/>
      <c r="BP35" s="157"/>
      <c r="BQ35" s="171"/>
      <c r="BR35" s="157"/>
      <c r="BS35" s="171"/>
      <c r="BT35" s="157"/>
      <c r="BU35" s="220"/>
      <c r="BV35" s="172"/>
      <c r="BW35" s="173"/>
      <c r="BX35" s="174"/>
      <c r="BZ35" s="201"/>
      <c r="CA35" s="178"/>
      <c r="CB35" s="170"/>
      <c r="CC35" s="171"/>
      <c r="CD35" s="171"/>
      <c r="CE35" s="157"/>
      <c r="CF35" s="171"/>
      <c r="CG35" s="157"/>
      <c r="CH35" s="171"/>
      <c r="CI35" s="157"/>
      <c r="CJ35" s="171"/>
      <c r="CK35" s="157"/>
      <c r="CL35" s="171"/>
      <c r="CM35" s="157"/>
      <c r="CN35" s="220"/>
      <c r="CO35" s="172"/>
      <c r="CP35" s="173"/>
      <c r="CQ35" s="174"/>
      <c r="CS35" s="201"/>
      <c r="CT35" s="178"/>
      <c r="CU35" s="170"/>
      <c r="CV35" s="171"/>
      <c r="CW35" s="171"/>
      <c r="CX35" s="157"/>
      <c r="CY35" s="171"/>
      <c r="CZ35" s="157"/>
      <c r="DA35" s="171"/>
      <c r="DB35" s="157"/>
      <c r="DC35" s="171"/>
      <c r="DD35" s="157"/>
      <c r="DE35" s="171"/>
      <c r="DF35" s="157"/>
      <c r="DG35" s="220"/>
      <c r="DH35" s="172"/>
      <c r="DI35" s="173"/>
      <c r="DJ35" s="174"/>
    </row>
    <row r="36" spans="2:114" s="162" customFormat="1" ht="25.9" hidden="1" customHeight="1" x14ac:dyDescent="0.35">
      <c r="B36" s="201"/>
      <c r="C36" s="178"/>
      <c r="D36" s="170"/>
      <c r="E36" s="171"/>
      <c r="F36" s="171"/>
      <c r="G36" s="157"/>
      <c r="H36" s="171"/>
      <c r="I36" s="157"/>
      <c r="J36" s="171"/>
      <c r="K36" s="157"/>
      <c r="L36" s="171"/>
      <c r="M36" s="157"/>
      <c r="N36" s="171"/>
      <c r="O36" s="157"/>
      <c r="P36" s="220"/>
      <c r="Q36" s="172"/>
      <c r="R36" s="173"/>
      <c r="S36" s="174"/>
      <c r="U36" s="201"/>
      <c r="V36" s="178"/>
      <c r="W36" s="170"/>
      <c r="X36" s="171"/>
      <c r="Y36" s="171"/>
      <c r="Z36" s="157"/>
      <c r="AA36" s="171"/>
      <c r="AB36" s="157"/>
      <c r="AC36" s="171"/>
      <c r="AD36" s="157"/>
      <c r="AE36" s="171"/>
      <c r="AF36" s="157"/>
      <c r="AG36" s="171"/>
      <c r="AH36" s="157"/>
      <c r="AI36" s="220"/>
      <c r="AJ36" s="172"/>
      <c r="AK36" s="173"/>
      <c r="AL36" s="174"/>
      <c r="AN36" s="201"/>
      <c r="AO36" s="178"/>
      <c r="AP36" s="170"/>
      <c r="AQ36" s="171"/>
      <c r="AR36" s="171"/>
      <c r="AS36" s="157"/>
      <c r="AT36" s="171"/>
      <c r="AU36" s="157"/>
      <c r="AV36" s="171"/>
      <c r="AW36" s="157"/>
      <c r="AX36" s="171"/>
      <c r="AY36" s="157"/>
      <c r="AZ36" s="171"/>
      <c r="BA36" s="157"/>
      <c r="BB36" s="220"/>
      <c r="BC36" s="172"/>
      <c r="BD36" s="173"/>
      <c r="BE36" s="174"/>
      <c r="BG36" s="201"/>
      <c r="BH36" s="178"/>
      <c r="BI36" s="170"/>
      <c r="BJ36" s="171"/>
      <c r="BK36" s="171"/>
      <c r="BL36" s="157"/>
      <c r="BM36" s="171"/>
      <c r="BN36" s="157"/>
      <c r="BO36" s="171"/>
      <c r="BP36" s="157"/>
      <c r="BQ36" s="171"/>
      <c r="BR36" s="157"/>
      <c r="BS36" s="171"/>
      <c r="BT36" s="157"/>
      <c r="BU36" s="220"/>
      <c r="BV36" s="172"/>
      <c r="BW36" s="173"/>
      <c r="BX36" s="174"/>
      <c r="BZ36" s="201"/>
      <c r="CA36" s="178"/>
      <c r="CB36" s="170"/>
      <c r="CC36" s="171"/>
      <c r="CD36" s="171"/>
      <c r="CE36" s="157"/>
      <c r="CF36" s="171"/>
      <c r="CG36" s="157"/>
      <c r="CH36" s="171"/>
      <c r="CI36" s="157"/>
      <c r="CJ36" s="171"/>
      <c r="CK36" s="157"/>
      <c r="CL36" s="171"/>
      <c r="CM36" s="157"/>
      <c r="CN36" s="220"/>
      <c r="CO36" s="172"/>
      <c r="CP36" s="173"/>
      <c r="CQ36" s="174"/>
      <c r="CS36" s="201"/>
      <c r="CT36" s="178"/>
      <c r="CU36" s="170"/>
      <c r="CV36" s="171"/>
      <c r="CW36" s="171"/>
      <c r="CX36" s="157"/>
      <c r="CY36" s="171"/>
      <c r="CZ36" s="157"/>
      <c r="DA36" s="171"/>
      <c r="DB36" s="157"/>
      <c r="DC36" s="171"/>
      <c r="DD36" s="157"/>
      <c r="DE36" s="171"/>
      <c r="DF36" s="157"/>
      <c r="DG36" s="220"/>
      <c r="DH36" s="172"/>
      <c r="DI36" s="173"/>
      <c r="DJ36" s="174"/>
    </row>
    <row r="37" spans="2:114" s="162" customFormat="1" ht="25.9" hidden="1" customHeight="1" x14ac:dyDescent="0.35">
      <c r="B37" s="201"/>
      <c r="C37" s="178"/>
      <c r="D37" s="170"/>
      <c r="E37" s="171"/>
      <c r="F37" s="171"/>
      <c r="G37" s="157"/>
      <c r="H37" s="171"/>
      <c r="I37" s="157"/>
      <c r="J37" s="171"/>
      <c r="K37" s="157"/>
      <c r="L37" s="171"/>
      <c r="M37" s="157"/>
      <c r="N37" s="171"/>
      <c r="O37" s="157"/>
      <c r="P37" s="220"/>
      <c r="Q37" s="172"/>
      <c r="R37" s="173"/>
      <c r="S37" s="174"/>
      <c r="U37" s="201"/>
      <c r="V37" s="178"/>
      <c r="W37" s="170"/>
      <c r="X37" s="171"/>
      <c r="Y37" s="171"/>
      <c r="Z37" s="157"/>
      <c r="AA37" s="171"/>
      <c r="AB37" s="157"/>
      <c r="AC37" s="171"/>
      <c r="AD37" s="157"/>
      <c r="AE37" s="171"/>
      <c r="AF37" s="157"/>
      <c r="AG37" s="171"/>
      <c r="AH37" s="157"/>
      <c r="AI37" s="220"/>
      <c r="AJ37" s="172"/>
      <c r="AK37" s="173"/>
      <c r="AL37" s="174"/>
      <c r="AN37" s="201"/>
      <c r="AO37" s="178"/>
      <c r="AP37" s="170"/>
      <c r="AQ37" s="171"/>
      <c r="AR37" s="171"/>
      <c r="AS37" s="157"/>
      <c r="AT37" s="171"/>
      <c r="AU37" s="157"/>
      <c r="AV37" s="171"/>
      <c r="AW37" s="157"/>
      <c r="AX37" s="171"/>
      <c r="AY37" s="157"/>
      <c r="AZ37" s="171"/>
      <c r="BA37" s="157"/>
      <c r="BB37" s="220"/>
      <c r="BC37" s="172"/>
      <c r="BD37" s="173"/>
      <c r="BE37" s="174"/>
      <c r="BG37" s="201"/>
      <c r="BH37" s="178"/>
      <c r="BI37" s="170"/>
      <c r="BJ37" s="171"/>
      <c r="BK37" s="171"/>
      <c r="BL37" s="157"/>
      <c r="BM37" s="171"/>
      <c r="BN37" s="157"/>
      <c r="BO37" s="171"/>
      <c r="BP37" s="157"/>
      <c r="BQ37" s="171"/>
      <c r="BR37" s="157"/>
      <c r="BS37" s="171"/>
      <c r="BT37" s="157"/>
      <c r="BU37" s="220"/>
      <c r="BV37" s="172"/>
      <c r="BW37" s="173"/>
      <c r="BX37" s="174"/>
      <c r="BZ37" s="201"/>
      <c r="CA37" s="178"/>
      <c r="CB37" s="170"/>
      <c r="CC37" s="171"/>
      <c r="CD37" s="171"/>
      <c r="CE37" s="157"/>
      <c r="CF37" s="171"/>
      <c r="CG37" s="157"/>
      <c r="CH37" s="171"/>
      <c r="CI37" s="157"/>
      <c r="CJ37" s="171"/>
      <c r="CK37" s="157"/>
      <c r="CL37" s="171"/>
      <c r="CM37" s="157"/>
      <c r="CN37" s="220"/>
      <c r="CO37" s="172"/>
      <c r="CP37" s="173"/>
      <c r="CQ37" s="174"/>
      <c r="CS37" s="201"/>
      <c r="CT37" s="178"/>
      <c r="CU37" s="170"/>
      <c r="CV37" s="171"/>
      <c r="CW37" s="171"/>
      <c r="CX37" s="157"/>
      <c r="CY37" s="171"/>
      <c r="CZ37" s="157"/>
      <c r="DA37" s="171"/>
      <c r="DB37" s="157"/>
      <c r="DC37" s="171"/>
      <c r="DD37" s="157"/>
      <c r="DE37" s="171"/>
      <c r="DF37" s="157"/>
      <c r="DG37" s="220"/>
      <c r="DH37" s="172"/>
      <c r="DI37" s="173"/>
      <c r="DJ37" s="174"/>
    </row>
    <row r="38" spans="2:114" s="162" customFormat="1" ht="25.9" hidden="1" customHeight="1" x14ac:dyDescent="0.35">
      <c r="B38" s="201"/>
      <c r="C38" s="178"/>
      <c r="D38" s="170"/>
      <c r="E38" s="171"/>
      <c r="F38" s="171"/>
      <c r="G38" s="157"/>
      <c r="H38" s="171"/>
      <c r="I38" s="157"/>
      <c r="J38" s="171"/>
      <c r="K38" s="157"/>
      <c r="L38" s="171"/>
      <c r="M38" s="157"/>
      <c r="N38" s="171"/>
      <c r="O38" s="157"/>
      <c r="P38" s="220"/>
      <c r="Q38" s="172"/>
      <c r="R38" s="173"/>
      <c r="S38" s="174"/>
      <c r="U38" s="201"/>
      <c r="V38" s="178"/>
      <c r="W38" s="170"/>
      <c r="X38" s="171"/>
      <c r="Y38" s="171"/>
      <c r="Z38" s="157"/>
      <c r="AA38" s="171"/>
      <c r="AB38" s="157"/>
      <c r="AC38" s="171"/>
      <c r="AD38" s="157"/>
      <c r="AE38" s="171"/>
      <c r="AF38" s="157"/>
      <c r="AG38" s="171"/>
      <c r="AH38" s="157"/>
      <c r="AI38" s="220"/>
      <c r="AJ38" s="172"/>
      <c r="AK38" s="173"/>
      <c r="AL38" s="174"/>
      <c r="AN38" s="201"/>
      <c r="AO38" s="178"/>
      <c r="AP38" s="170"/>
      <c r="AQ38" s="171"/>
      <c r="AR38" s="171"/>
      <c r="AS38" s="157"/>
      <c r="AT38" s="171"/>
      <c r="AU38" s="157"/>
      <c r="AV38" s="171"/>
      <c r="AW38" s="157"/>
      <c r="AX38" s="171"/>
      <c r="AY38" s="157"/>
      <c r="AZ38" s="171"/>
      <c r="BA38" s="157"/>
      <c r="BB38" s="220"/>
      <c r="BC38" s="172"/>
      <c r="BD38" s="173"/>
      <c r="BE38" s="174"/>
      <c r="BG38" s="201"/>
      <c r="BH38" s="178"/>
      <c r="BI38" s="170"/>
      <c r="BJ38" s="171"/>
      <c r="BK38" s="171"/>
      <c r="BL38" s="157"/>
      <c r="BM38" s="171"/>
      <c r="BN38" s="157"/>
      <c r="BO38" s="171"/>
      <c r="BP38" s="157"/>
      <c r="BQ38" s="171"/>
      <c r="BR38" s="157"/>
      <c r="BS38" s="171"/>
      <c r="BT38" s="157"/>
      <c r="BU38" s="220"/>
      <c r="BV38" s="172"/>
      <c r="BW38" s="173"/>
      <c r="BX38" s="174"/>
      <c r="BZ38" s="201"/>
      <c r="CA38" s="178"/>
      <c r="CB38" s="170"/>
      <c r="CC38" s="171"/>
      <c r="CD38" s="171"/>
      <c r="CE38" s="157"/>
      <c r="CF38" s="171"/>
      <c r="CG38" s="157"/>
      <c r="CH38" s="171"/>
      <c r="CI38" s="157"/>
      <c r="CJ38" s="171"/>
      <c r="CK38" s="157"/>
      <c r="CL38" s="171"/>
      <c r="CM38" s="157"/>
      <c r="CN38" s="220"/>
      <c r="CO38" s="172"/>
      <c r="CP38" s="173"/>
      <c r="CQ38" s="174"/>
      <c r="CS38" s="201"/>
      <c r="CT38" s="178"/>
      <c r="CU38" s="170"/>
      <c r="CV38" s="171"/>
      <c r="CW38" s="171"/>
      <c r="CX38" s="157"/>
      <c r="CY38" s="171"/>
      <c r="CZ38" s="157"/>
      <c r="DA38" s="171"/>
      <c r="DB38" s="157"/>
      <c r="DC38" s="171"/>
      <c r="DD38" s="157"/>
      <c r="DE38" s="171"/>
      <c r="DF38" s="157"/>
      <c r="DG38" s="220"/>
      <c r="DH38" s="172"/>
      <c r="DI38" s="173"/>
      <c r="DJ38" s="174"/>
    </row>
    <row r="39" spans="2:114" s="162" customFormat="1" ht="25.9" hidden="1" customHeight="1" x14ac:dyDescent="0.35">
      <c r="B39" s="201"/>
      <c r="C39" s="178"/>
      <c r="D39" s="170"/>
      <c r="E39" s="171"/>
      <c r="F39" s="171"/>
      <c r="G39" s="157"/>
      <c r="H39" s="171"/>
      <c r="I39" s="157"/>
      <c r="J39" s="171"/>
      <c r="K39" s="157"/>
      <c r="L39" s="171"/>
      <c r="M39" s="157"/>
      <c r="N39" s="171"/>
      <c r="O39" s="157"/>
      <c r="P39" s="220"/>
      <c r="Q39" s="172"/>
      <c r="R39" s="173"/>
      <c r="S39" s="174"/>
      <c r="U39" s="201"/>
      <c r="V39" s="178"/>
      <c r="W39" s="170"/>
      <c r="X39" s="171"/>
      <c r="Y39" s="171"/>
      <c r="Z39" s="157"/>
      <c r="AA39" s="171"/>
      <c r="AB39" s="157"/>
      <c r="AC39" s="171"/>
      <c r="AD39" s="157"/>
      <c r="AE39" s="171"/>
      <c r="AF39" s="157"/>
      <c r="AG39" s="171"/>
      <c r="AH39" s="157"/>
      <c r="AI39" s="220"/>
      <c r="AJ39" s="172"/>
      <c r="AK39" s="173"/>
      <c r="AL39" s="174"/>
      <c r="AN39" s="201"/>
      <c r="AO39" s="178"/>
      <c r="AP39" s="170"/>
      <c r="AQ39" s="171"/>
      <c r="AR39" s="171"/>
      <c r="AS39" s="157"/>
      <c r="AT39" s="171"/>
      <c r="AU39" s="157"/>
      <c r="AV39" s="171"/>
      <c r="AW39" s="157"/>
      <c r="AX39" s="171"/>
      <c r="AY39" s="157"/>
      <c r="AZ39" s="171"/>
      <c r="BA39" s="157"/>
      <c r="BB39" s="220"/>
      <c r="BC39" s="172"/>
      <c r="BD39" s="173"/>
      <c r="BE39" s="174"/>
      <c r="BG39" s="201"/>
      <c r="BH39" s="178"/>
      <c r="BI39" s="170"/>
      <c r="BJ39" s="171"/>
      <c r="BK39" s="171"/>
      <c r="BL39" s="157"/>
      <c r="BM39" s="171"/>
      <c r="BN39" s="157"/>
      <c r="BO39" s="171"/>
      <c r="BP39" s="157"/>
      <c r="BQ39" s="171"/>
      <c r="BR39" s="157"/>
      <c r="BS39" s="171"/>
      <c r="BT39" s="157"/>
      <c r="BU39" s="220"/>
      <c r="BV39" s="172"/>
      <c r="BW39" s="173"/>
      <c r="BX39" s="174"/>
      <c r="BZ39" s="201"/>
      <c r="CA39" s="178"/>
      <c r="CB39" s="170"/>
      <c r="CC39" s="171"/>
      <c r="CD39" s="171"/>
      <c r="CE39" s="157"/>
      <c r="CF39" s="171"/>
      <c r="CG39" s="157"/>
      <c r="CH39" s="171"/>
      <c r="CI39" s="157"/>
      <c r="CJ39" s="171"/>
      <c r="CK39" s="157"/>
      <c r="CL39" s="171"/>
      <c r="CM39" s="157"/>
      <c r="CN39" s="220"/>
      <c r="CO39" s="172"/>
      <c r="CP39" s="173"/>
      <c r="CQ39" s="174"/>
      <c r="CS39" s="201"/>
      <c r="CT39" s="178"/>
      <c r="CU39" s="170"/>
      <c r="CV39" s="171"/>
      <c r="CW39" s="171"/>
      <c r="CX39" s="157"/>
      <c r="CY39" s="171"/>
      <c r="CZ39" s="157"/>
      <c r="DA39" s="171"/>
      <c r="DB39" s="157"/>
      <c r="DC39" s="171"/>
      <c r="DD39" s="157"/>
      <c r="DE39" s="171"/>
      <c r="DF39" s="157"/>
      <c r="DG39" s="220"/>
      <c r="DH39" s="172"/>
      <c r="DI39" s="173"/>
      <c r="DJ39" s="174"/>
    </row>
    <row r="40" spans="2:114" s="162" customFormat="1" ht="25.9" hidden="1" customHeight="1" x14ac:dyDescent="0.35">
      <c r="B40" s="201"/>
      <c r="C40" s="178"/>
      <c r="D40" s="170"/>
      <c r="E40" s="171"/>
      <c r="F40" s="171"/>
      <c r="G40" s="157"/>
      <c r="H40" s="171"/>
      <c r="I40" s="157"/>
      <c r="J40" s="171"/>
      <c r="K40" s="157"/>
      <c r="L40" s="171"/>
      <c r="M40" s="157"/>
      <c r="N40" s="171"/>
      <c r="O40" s="157"/>
      <c r="P40" s="220"/>
      <c r="Q40" s="172"/>
      <c r="R40" s="173"/>
      <c r="S40" s="174"/>
      <c r="U40" s="201"/>
      <c r="V40" s="178"/>
      <c r="W40" s="170"/>
      <c r="X40" s="171"/>
      <c r="Y40" s="171"/>
      <c r="Z40" s="157"/>
      <c r="AA40" s="171"/>
      <c r="AB40" s="157"/>
      <c r="AC40" s="171"/>
      <c r="AD40" s="157"/>
      <c r="AE40" s="171"/>
      <c r="AF40" s="157"/>
      <c r="AG40" s="171"/>
      <c r="AH40" s="157"/>
      <c r="AI40" s="220"/>
      <c r="AJ40" s="172"/>
      <c r="AK40" s="173"/>
      <c r="AL40" s="174"/>
      <c r="AN40" s="201"/>
      <c r="AO40" s="178"/>
      <c r="AP40" s="170"/>
      <c r="AQ40" s="171"/>
      <c r="AR40" s="171"/>
      <c r="AS40" s="157"/>
      <c r="AT40" s="171"/>
      <c r="AU40" s="157"/>
      <c r="AV40" s="171"/>
      <c r="AW40" s="157"/>
      <c r="AX40" s="171"/>
      <c r="AY40" s="157"/>
      <c r="AZ40" s="171"/>
      <c r="BA40" s="157"/>
      <c r="BB40" s="220"/>
      <c r="BC40" s="172"/>
      <c r="BD40" s="173"/>
      <c r="BE40" s="174"/>
      <c r="BG40" s="201"/>
      <c r="BH40" s="178"/>
      <c r="BI40" s="170"/>
      <c r="BJ40" s="171"/>
      <c r="BK40" s="171"/>
      <c r="BL40" s="157"/>
      <c r="BM40" s="171"/>
      <c r="BN40" s="157"/>
      <c r="BO40" s="171"/>
      <c r="BP40" s="157"/>
      <c r="BQ40" s="171"/>
      <c r="BR40" s="157"/>
      <c r="BS40" s="171"/>
      <c r="BT40" s="157"/>
      <c r="BU40" s="220"/>
      <c r="BV40" s="172"/>
      <c r="BW40" s="173"/>
      <c r="BX40" s="174"/>
      <c r="BZ40" s="201"/>
      <c r="CA40" s="178"/>
      <c r="CB40" s="170"/>
      <c r="CC40" s="171"/>
      <c r="CD40" s="171"/>
      <c r="CE40" s="157"/>
      <c r="CF40" s="171"/>
      <c r="CG40" s="157"/>
      <c r="CH40" s="171"/>
      <c r="CI40" s="157"/>
      <c r="CJ40" s="171"/>
      <c r="CK40" s="157"/>
      <c r="CL40" s="171"/>
      <c r="CM40" s="157"/>
      <c r="CN40" s="220"/>
      <c r="CO40" s="172"/>
      <c r="CP40" s="173"/>
      <c r="CQ40" s="174"/>
      <c r="CS40" s="201"/>
      <c r="CT40" s="178"/>
      <c r="CU40" s="170"/>
      <c r="CV40" s="171"/>
      <c r="CW40" s="171"/>
      <c r="CX40" s="157"/>
      <c r="CY40" s="171"/>
      <c r="CZ40" s="157"/>
      <c r="DA40" s="171"/>
      <c r="DB40" s="157"/>
      <c r="DC40" s="171"/>
      <c r="DD40" s="157"/>
      <c r="DE40" s="171"/>
      <c r="DF40" s="157"/>
      <c r="DG40" s="220"/>
      <c r="DH40" s="172"/>
      <c r="DI40" s="173"/>
      <c r="DJ40" s="174"/>
    </row>
    <row r="41" spans="2:114" s="162" customFormat="1" ht="25.9" hidden="1" customHeight="1" x14ac:dyDescent="0.35">
      <c r="B41" s="201"/>
      <c r="C41" s="178"/>
      <c r="D41" s="170"/>
      <c r="E41" s="171"/>
      <c r="F41" s="171"/>
      <c r="G41" s="157"/>
      <c r="H41" s="171"/>
      <c r="I41" s="157"/>
      <c r="J41" s="171"/>
      <c r="K41" s="157"/>
      <c r="L41" s="171"/>
      <c r="M41" s="157"/>
      <c r="N41" s="171"/>
      <c r="O41" s="157"/>
      <c r="P41" s="220"/>
      <c r="Q41" s="172"/>
      <c r="R41" s="173"/>
      <c r="S41" s="174"/>
      <c r="U41" s="201"/>
      <c r="V41" s="178"/>
      <c r="W41" s="170"/>
      <c r="X41" s="171"/>
      <c r="Y41" s="171"/>
      <c r="Z41" s="157"/>
      <c r="AA41" s="171"/>
      <c r="AB41" s="157"/>
      <c r="AC41" s="171"/>
      <c r="AD41" s="157"/>
      <c r="AE41" s="171"/>
      <c r="AF41" s="157"/>
      <c r="AG41" s="171"/>
      <c r="AH41" s="157"/>
      <c r="AI41" s="220"/>
      <c r="AJ41" s="172"/>
      <c r="AK41" s="173"/>
      <c r="AL41" s="174"/>
      <c r="AN41" s="201"/>
      <c r="AO41" s="178"/>
      <c r="AP41" s="170"/>
      <c r="AQ41" s="171"/>
      <c r="AR41" s="171"/>
      <c r="AS41" s="157"/>
      <c r="AT41" s="171"/>
      <c r="AU41" s="157"/>
      <c r="AV41" s="171"/>
      <c r="AW41" s="157"/>
      <c r="AX41" s="171"/>
      <c r="AY41" s="157"/>
      <c r="AZ41" s="171"/>
      <c r="BA41" s="157"/>
      <c r="BB41" s="220"/>
      <c r="BC41" s="172"/>
      <c r="BD41" s="173"/>
      <c r="BE41" s="174"/>
      <c r="BG41" s="201"/>
      <c r="BH41" s="178"/>
      <c r="BI41" s="170"/>
      <c r="BJ41" s="171"/>
      <c r="BK41" s="171"/>
      <c r="BL41" s="157"/>
      <c r="BM41" s="171"/>
      <c r="BN41" s="157"/>
      <c r="BO41" s="171"/>
      <c r="BP41" s="157"/>
      <c r="BQ41" s="171"/>
      <c r="BR41" s="157"/>
      <c r="BS41" s="171"/>
      <c r="BT41" s="157"/>
      <c r="BU41" s="220"/>
      <c r="BV41" s="172"/>
      <c r="BW41" s="173"/>
      <c r="BX41" s="174"/>
      <c r="BZ41" s="201"/>
      <c r="CA41" s="178"/>
      <c r="CB41" s="170"/>
      <c r="CC41" s="171"/>
      <c r="CD41" s="171"/>
      <c r="CE41" s="157"/>
      <c r="CF41" s="171"/>
      <c r="CG41" s="157"/>
      <c r="CH41" s="171"/>
      <c r="CI41" s="157"/>
      <c r="CJ41" s="171"/>
      <c r="CK41" s="157"/>
      <c r="CL41" s="171"/>
      <c r="CM41" s="157"/>
      <c r="CN41" s="220"/>
      <c r="CO41" s="172"/>
      <c r="CP41" s="173"/>
      <c r="CQ41" s="174"/>
      <c r="CS41" s="201"/>
      <c r="CT41" s="178"/>
      <c r="CU41" s="170"/>
      <c r="CV41" s="171"/>
      <c r="CW41" s="171"/>
      <c r="CX41" s="157"/>
      <c r="CY41" s="171"/>
      <c r="CZ41" s="157"/>
      <c r="DA41" s="171"/>
      <c r="DB41" s="157"/>
      <c r="DC41" s="171"/>
      <c r="DD41" s="157"/>
      <c r="DE41" s="171"/>
      <c r="DF41" s="157"/>
      <c r="DG41" s="220"/>
      <c r="DH41" s="172"/>
      <c r="DI41" s="173"/>
      <c r="DJ41" s="174"/>
    </row>
    <row r="42" spans="2:114" s="162" customFormat="1" ht="25.9" hidden="1" customHeight="1" thickBot="1" x14ac:dyDescent="0.4">
      <c r="B42" s="184"/>
      <c r="C42" s="185"/>
      <c r="D42" s="179"/>
      <c r="E42" s="180"/>
      <c r="F42" s="180"/>
      <c r="G42" s="181"/>
      <c r="H42" s="180"/>
      <c r="I42" s="181"/>
      <c r="J42" s="180"/>
      <c r="K42" s="181"/>
      <c r="L42" s="180"/>
      <c r="M42" s="181"/>
      <c r="N42" s="180"/>
      <c r="O42" s="181"/>
      <c r="P42" s="221"/>
      <c r="Q42" s="182"/>
      <c r="R42" s="183"/>
      <c r="S42" s="186"/>
      <c r="U42" s="184"/>
      <c r="V42" s="185"/>
      <c r="W42" s="179"/>
      <c r="X42" s="180"/>
      <c r="Y42" s="180"/>
      <c r="Z42" s="181"/>
      <c r="AA42" s="180"/>
      <c r="AB42" s="181"/>
      <c r="AC42" s="180"/>
      <c r="AD42" s="181"/>
      <c r="AE42" s="180"/>
      <c r="AF42" s="181"/>
      <c r="AG42" s="180"/>
      <c r="AH42" s="181"/>
      <c r="AI42" s="221"/>
      <c r="AJ42" s="182"/>
      <c r="AK42" s="183"/>
      <c r="AL42" s="186"/>
      <c r="AN42" s="184"/>
      <c r="AO42" s="185"/>
      <c r="AP42" s="179"/>
      <c r="AQ42" s="180"/>
      <c r="AR42" s="180"/>
      <c r="AS42" s="181"/>
      <c r="AT42" s="180"/>
      <c r="AU42" s="181"/>
      <c r="AV42" s="180"/>
      <c r="AW42" s="181"/>
      <c r="AX42" s="180"/>
      <c r="AY42" s="181"/>
      <c r="AZ42" s="180"/>
      <c r="BA42" s="181"/>
      <c r="BB42" s="221"/>
      <c r="BC42" s="182"/>
      <c r="BD42" s="183"/>
      <c r="BE42" s="186"/>
      <c r="BG42" s="184"/>
      <c r="BH42" s="185"/>
      <c r="BI42" s="179"/>
      <c r="BJ42" s="180"/>
      <c r="BK42" s="180"/>
      <c r="BL42" s="181"/>
      <c r="BM42" s="180"/>
      <c r="BN42" s="181"/>
      <c r="BO42" s="180"/>
      <c r="BP42" s="181"/>
      <c r="BQ42" s="180"/>
      <c r="BR42" s="181"/>
      <c r="BS42" s="180"/>
      <c r="BT42" s="181"/>
      <c r="BU42" s="221"/>
      <c r="BV42" s="182"/>
      <c r="BW42" s="183"/>
      <c r="BX42" s="186"/>
      <c r="BZ42" s="184"/>
      <c r="CA42" s="185"/>
      <c r="CB42" s="179"/>
      <c r="CC42" s="180"/>
      <c r="CD42" s="180"/>
      <c r="CE42" s="181"/>
      <c r="CF42" s="180"/>
      <c r="CG42" s="181"/>
      <c r="CH42" s="180"/>
      <c r="CI42" s="181"/>
      <c r="CJ42" s="180"/>
      <c r="CK42" s="181"/>
      <c r="CL42" s="180"/>
      <c r="CM42" s="181"/>
      <c r="CN42" s="221"/>
      <c r="CO42" s="182"/>
      <c r="CP42" s="183"/>
      <c r="CQ42" s="186"/>
      <c r="CS42" s="184"/>
      <c r="CT42" s="185"/>
      <c r="CU42" s="179"/>
      <c r="CV42" s="180"/>
      <c r="CW42" s="180"/>
      <c r="CX42" s="181"/>
      <c r="CY42" s="180"/>
      <c r="CZ42" s="181"/>
      <c r="DA42" s="180"/>
      <c r="DB42" s="181"/>
      <c r="DC42" s="180"/>
      <c r="DD42" s="181"/>
      <c r="DE42" s="180"/>
      <c r="DF42" s="181"/>
      <c r="DG42" s="221"/>
      <c r="DH42" s="182"/>
      <c r="DI42" s="183"/>
      <c r="DJ42" s="186"/>
    </row>
    <row r="43" spans="2:114" s="168" customFormat="1" ht="25.9" customHeight="1" x14ac:dyDescent="0.4">
      <c r="B43" s="165">
        <v>9</v>
      </c>
      <c r="C43" s="212"/>
      <c r="D43" s="215" t="s">
        <v>112</v>
      </c>
      <c r="E43" s="209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9"/>
      <c r="Q43" s="210" t="s">
        <v>59</v>
      </c>
      <c r="R43" s="211"/>
      <c r="S43" s="167" t="s">
        <v>283</v>
      </c>
      <c r="U43" s="165">
        <v>9</v>
      </c>
      <c r="V43" s="212"/>
      <c r="W43" s="215" t="s">
        <v>266</v>
      </c>
      <c r="X43" s="209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9"/>
      <c r="AJ43" s="210" t="s">
        <v>59</v>
      </c>
      <c r="AK43" s="211"/>
      <c r="AL43" s="167" t="s">
        <v>283</v>
      </c>
      <c r="AN43" s="165">
        <v>9</v>
      </c>
      <c r="AO43" s="212"/>
      <c r="AP43" s="215" t="s">
        <v>271</v>
      </c>
      <c r="AQ43" s="209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9"/>
      <c r="BC43" s="210" t="s">
        <v>59</v>
      </c>
      <c r="BD43" s="211"/>
      <c r="BE43" s="167" t="s">
        <v>283</v>
      </c>
      <c r="BG43" s="165">
        <v>9</v>
      </c>
      <c r="BH43" s="212"/>
      <c r="BI43" s="215" t="s">
        <v>276</v>
      </c>
      <c r="BJ43" s="209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9"/>
      <c r="BV43" s="210" t="s">
        <v>59</v>
      </c>
      <c r="BW43" s="211"/>
      <c r="BX43" s="167" t="s">
        <v>283</v>
      </c>
      <c r="BZ43" s="165">
        <v>9</v>
      </c>
      <c r="CA43" s="212"/>
      <c r="CB43" s="215" t="s">
        <v>280</v>
      </c>
      <c r="CC43" s="209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9"/>
      <c r="CO43" s="210" t="s">
        <v>59</v>
      </c>
      <c r="CP43" s="211"/>
      <c r="CQ43" s="167" t="s">
        <v>283</v>
      </c>
      <c r="CS43" s="165"/>
      <c r="CT43" s="212"/>
      <c r="CU43" s="215"/>
      <c r="CV43" s="209"/>
      <c r="CW43" s="218"/>
      <c r="CX43" s="218"/>
      <c r="CY43" s="218"/>
      <c r="CZ43" s="218"/>
      <c r="DA43" s="218"/>
      <c r="DB43" s="218"/>
      <c r="DC43" s="218"/>
      <c r="DD43" s="218"/>
      <c r="DE43" s="218"/>
      <c r="DF43" s="218"/>
      <c r="DG43" s="219"/>
      <c r="DH43" s="210"/>
      <c r="DI43" s="211"/>
      <c r="DJ43" s="167"/>
    </row>
    <row r="44" spans="2:114" s="162" customFormat="1" ht="25.9" customHeight="1" x14ac:dyDescent="0.35">
      <c r="B44" s="169" t="s">
        <v>392</v>
      </c>
      <c r="C44" s="213"/>
      <c r="D44" s="170" t="s">
        <v>305</v>
      </c>
      <c r="E44" s="171">
        <v>18</v>
      </c>
      <c r="F44" s="171"/>
      <c r="G44" s="157"/>
      <c r="H44" s="171"/>
      <c r="I44" s="157"/>
      <c r="J44" s="171"/>
      <c r="K44" s="157"/>
      <c r="L44" s="171"/>
      <c r="M44" s="157"/>
      <c r="N44" s="171"/>
      <c r="O44" s="157"/>
      <c r="P44" s="220"/>
      <c r="Q44" s="172" t="s">
        <v>285</v>
      </c>
      <c r="R44" s="173">
        <v>80</v>
      </c>
      <c r="S44" s="174" t="s">
        <v>348</v>
      </c>
      <c r="U44" s="169" t="s">
        <v>394</v>
      </c>
      <c r="V44" s="213"/>
      <c r="W44" s="170" t="s">
        <v>292</v>
      </c>
      <c r="X44" s="171">
        <v>9</v>
      </c>
      <c r="Y44" s="171"/>
      <c r="Z44" s="157"/>
      <c r="AA44" s="171"/>
      <c r="AB44" s="157"/>
      <c r="AC44" s="171"/>
      <c r="AD44" s="157"/>
      <c r="AE44" s="171"/>
      <c r="AF44" s="157"/>
      <c r="AG44" s="171"/>
      <c r="AH44" s="157"/>
      <c r="AI44" s="220"/>
      <c r="AJ44" s="172" t="s">
        <v>285</v>
      </c>
      <c r="AK44" s="173">
        <v>80</v>
      </c>
      <c r="AL44" s="174" t="s">
        <v>327</v>
      </c>
      <c r="AN44" s="169" t="s">
        <v>392</v>
      </c>
      <c r="AO44" s="213"/>
      <c r="AP44" s="170" t="s">
        <v>328</v>
      </c>
      <c r="AQ44" s="171">
        <v>40.5</v>
      </c>
      <c r="AR44" s="171"/>
      <c r="AS44" s="157"/>
      <c r="AT44" s="171"/>
      <c r="AU44" s="157"/>
      <c r="AV44" s="171"/>
      <c r="AW44" s="157"/>
      <c r="AX44" s="171"/>
      <c r="AY44" s="157"/>
      <c r="AZ44" s="171"/>
      <c r="BA44" s="157"/>
      <c r="BB44" s="220"/>
      <c r="BC44" s="172" t="s">
        <v>285</v>
      </c>
      <c r="BD44" s="173">
        <v>80</v>
      </c>
      <c r="BE44" s="174" t="s">
        <v>329</v>
      </c>
      <c r="BG44" s="169" t="s">
        <v>394</v>
      </c>
      <c r="BH44" s="213"/>
      <c r="BI44" s="170" t="s">
        <v>330</v>
      </c>
      <c r="BJ44" s="171">
        <v>31.5</v>
      </c>
      <c r="BK44" s="171"/>
      <c r="BL44" s="157"/>
      <c r="BM44" s="171"/>
      <c r="BN44" s="157"/>
      <c r="BO44" s="171"/>
      <c r="BP44" s="157"/>
      <c r="BQ44" s="171"/>
      <c r="BR44" s="157"/>
      <c r="BS44" s="171"/>
      <c r="BT44" s="157"/>
      <c r="BU44" s="220"/>
      <c r="BV44" s="172" t="s">
        <v>285</v>
      </c>
      <c r="BW44" s="173">
        <v>80</v>
      </c>
      <c r="BX44" s="174" t="s">
        <v>331</v>
      </c>
      <c r="BZ44" s="169" t="s">
        <v>394</v>
      </c>
      <c r="CA44" s="213"/>
      <c r="CB44" s="170" t="s">
        <v>332</v>
      </c>
      <c r="CC44" s="171">
        <v>27</v>
      </c>
      <c r="CD44" s="171"/>
      <c r="CE44" s="157"/>
      <c r="CF44" s="171"/>
      <c r="CG44" s="157"/>
      <c r="CH44" s="171"/>
      <c r="CI44" s="157"/>
      <c r="CJ44" s="171"/>
      <c r="CK44" s="157"/>
      <c r="CL44" s="171"/>
      <c r="CM44" s="157"/>
      <c r="CN44" s="220"/>
      <c r="CO44" s="172" t="s">
        <v>285</v>
      </c>
      <c r="CP44" s="173">
        <v>80</v>
      </c>
      <c r="CQ44" s="174" t="s">
        <v>333</v>
      </c>
      <c r="CS44" s="169" t="s">
        <v>394</v>
      </c>
      <c r="CT44" s="213"/>
      <c r="CU44" s="170"/>
      <c r="CV44" s="171"/>
      <c r="CW44" s="171"/>
      <c r="CX44" s="157"/>
      <c r="CY44" s="171"/>
      <c r="CZ44" s="157"/>
      <c r="DA44" s="171"/>
      <c r="DB44" s="157"/>
      <c r="DC44" s="171"/>
      <c r="DD44" s="157"/>
      <c r="DE44" s="171"/>
      <c r="DF44" s="157"/>
      <c r="DG44" s="220"/>
      <c r="DH44" s="172"/>
      <c r="DI44" s="173"/>
      <c r="DJ44" s="174"/>
    </row>
    <row r="45" spans="2:114" s="162" customFormat="1" ht="25.9" customHeight="1" x14ac:dyDescent="0.35">
      <c r="B45" s="169">
        <v>2</v>
      </c>
      <c r="C45" s="213"/>
      <c r="D45" s="170" t="s">
        <v>309</v>
      </c>
      <c r="E45" s="171">
        <v>3.5</v>
      </c>
      <c r="F45" s="171"/>
      <c r="G45" s="157"/>
      <c r="H45" s="171"/>
      <c r="I45" s="157"/>
      <c r="J45" s="171"/>
      <c r="K45" s="157"/>
      <c r="L45" s="171"/>
      <c r="M45" s="157"/>
      <c r="N45" s="171"/>
      <c r="O45" s="157"/>
      <c r="P45" s="220"/>
      <c r="Q45" s="172"/>
      <c r="R45" s="173"/>
      <c r="S45" s="175" t="s">
        <v>289</v>
      </c>
      <c r="U45" s="169">
        <v>9</v>
      </c>
      <c r="V45" s="213"/>
      <c r="W45" s="170" t="s">
        <v>335</v>
      </c>
      <c r="X45" s="171">
        <v>2</v>
      </c>
      <c r="Y45" s="171"/>
      <c r="Z45" s="157"/>
      <c r="AA45" s="171"/>
      <c r="AB45" s="157"/>
      <c r="AC45" s="171"/>
      <c r="AD45" s="157"/>
      <c r="AE45" s="171"/>
      <c r="AF45" s="157"/>
      <c r="AG45" s="171"/>
      <c r="AH45" s="157"/>
      <c r="AI45" s="220"/>
      <c r="AJ45" s="172"/>
      <c r="AK45" s="173"/>
      <c r="AL45" s="175" t="s">
        <v>289</v>
      </c>
      <c r="AN45" s="169">
        <v>16</v>
      </c>
      <c r="AO45" s="213"/>
      <c r="AP45" s="170" t="s">
        <v>336</v>
      </c>
      <c r="AQ45" s="171">
        <v>27</v>
      </c>
      <c r="AR45" s="171"/>
      <c r="AS45" s="157"/>
      <c r="AT45" s="171"/>
      <c r="AU45" s="157"/>
      <c r="AV45" s="171"/>
      <c r="AW45" s="157"/>
      <c r="AX45" s="171"/>
      <c r="AY45" s="157"/>
      <c r="AZ45" s="171"/>
      <c r="BA45" s="157"/>
      <c r="BB45" s="220"/>
      <c r="BC45" s="172"/>
      <c r="BD45" s="173"/>
      <c r="BE45" s="175" t="s">
        <v>289</v>
      </c>
      <c r="BG45" s="169">
        <v>23</v>
      </c>
      <c r="BH45" s="213"/>
      <c r="BI45" s="170" t="s">
        <v>311</v>
      </c>
      <c r="BJ45" s="171">
        <v>18</v>
      </c>
      <c r="BK45" s="171"/>
      <c r="BL45" s="157"/>
      <c r="BM45" s="171"/>
      <c r="BN45" s="157"/>
      <c r="BO45" s="171"/>
      <c r="BP45" s="157"/>
      <c r="BQ45" s="171"/>
      <c r="BR45" s="157"/>
      <c r="BS45" s="171"/>
      <c r="BT45" s="157"/>
      <c r="BU45" s="220"/>
      <c r="BV45" s="172"/>
      <c r="BW45" s="173"/>
      <c r="BX45" s="175" t="s">
        <v>289</v>
      </c>
      <c r="BZ45" s="169">
        <v>30</v>
      </c>
      <c r="CA45" s="213"/>
      <c r="CB45" s="170" t="s">
        <v>311</v>
      </c>
      <c r="CC45" s="171">
        <v>22.5</v>
      </c>
      <c r="CD45" s="171"/>
      <c r="CE45" s="157"/>
      <c r="CF45" s="171"/>
      <c r="CG45" s="157"/>
      <c r="CH45" s="171"/>
      <c r="CI45" s="157"/>
      <c r="CJ45" s="171"/>
      <c r="CK45" s="157"/>
      <c r="CL45" s="171"/>
      <c r="CM45" s="157"/>
      <c r="CN45" s="220"/>
      <c r="CO45" s="172"/>
      <c r="CP45" s="173"/>
      <c r="CQ45" s="175" t="s">
        <v>289</v>
      </c>
      <c r="CS45" s="169"/>
      <c r="CT45" s="213"/>
      <c r="CU45" s="170"/>
      <c r="CV45" s="171"/>
      <c r="CW45" s="171"/>
      <c r="CX45" s="157"/>
      <c r="CY45" s="171"/>
      <c r="CZ45" s="157"/>
      <c r="DA45" s="171"/>
      <c r="DB45" s="157"/>
      <c r="DC45" s="171"/>
      <c r="DD45" s="157"/>
      <c r="DE45" s="171"/>
      <c r="DF45" s="157"/>
      <c r="DG45" s="220"/>
      <c r="DH45" s="172"/>
      <c r="DI45" s="173"/>
      <c r="DJ45" s="175"/>
    </row>
    <row r="46" spans="2:114" s="162" customFormat="1" ht="25.9" customHeight="1" x14ac:dyDescent="0.35">
      <c r="B46" s="169" t="s">
        <v>400</v>
      </c>
      <c r="C46" s="213"/>
      <c r="D46" s="170" t="s">
        <v>312</v>
      </c>
      <c r="E46" s="171">
        <v>1.6</v>
      </c>
      <c r="F46" s="171"/>
      <c r="G46" s="157"/>
      <c r="H46" s="171"/>
      <c r="I46" s="157"/>
      <c r="J46" s="171"/>
      <c r="K46" s="157"/>
      <c r="L46" s="171"/>
      <c r="M46" s="157"/>
      <c r="N46" s="171"/>
      <c r="O46" s="157"/>
      <c r="P46" s="220"/>
      <c r="Q46" s="172"/>
      <c r="R46" s="173"/>
      <c r="S46" s="174" t="s">
        <v>425</v>
      </c>
      <c r="U46" s="169" t="s">
        <v>401</v>
      </c>
      <c r="V46" s="213"/>
      <c r="W46" s="170"/>
      <c r="X46" s="171"/>
      <c r="Y46" s="171"/>
      <c r="Z46" s="157"/>
      <c r="AA46" s="171"/>
      <c r="AB46" s="157"/>
      <c r="AC46" s="171"/>
      <c r="AD46" s="157"/>
      <c r="AE46" s="171"/>
      <c r="AF46" s="157"/>
      <c r="AG46" s="171"/>
      <c r="AH46" s="157"/>
      <c r="AI46" s="220"/>
      <c r="AJ46" s="172"/>
      <c r="AK46" s="173"/>
      <c r="AL46" s="174" t="s">
        <v>296</v>
      </c>
      <c r="AN46" s="169" t="s">
        <v>400</v>
      </c>
      <c r="AO46" s="213"/>
      <c r="AP46" s="170" t="s">
        <v>337</v>
      </c>
      <c r="AQ46" s="171">
        <v>0.4</v>
      </c>
      <c r="AR46" s="171"/>
      <c r="AS46" s="157"/>
      <c r="AT46" s="171"/>
      <c r="AU46" s="157"/>
      <c r="AV46" s="171"/>
      <c r="AW46" s="157"/>
      <c r="AX46" s="171"/>
      <c r="AY46" s="157"/>
      <c r="AZ46" s="171"/>
      <c r="BA46" s="157"/>
      <c r="BB46" s="220"/>
      <c r="BC46" s="172"/>
      <c r="BD46" s="173"/>
      <c r="BE46" s="174" t="s">
        <v>294</v>
      </c>
      <c r="BG46" s="169" t="s">
        <v>400</v>
      </c>
      <c r="BH46" s="213"/>
      <c r="BI46" s="170" t="s">
        <v>316</v>
      </c>
      <c r="BJ46" s="171">
        <v>7.2</v>
      </c>
      <c r="BK46" s="171"/>
      <c r="BL46" s="157"/>
      <c r="BM46" s="171"/>
      <c r="BN46" s="157"/>
      <c r="BO46" s="171"/>
      <c r="BP46" s="157"/>
      <c r="BQ46" s="171"/>
      <c r="BR46" s="157"/>
      <c r="BS46" s="171"/>
      <c r="BT46" s="157"/>
      <c r="BU46" s="220"/>
      <c r="BV46" s="172"/>
      <c r="BW46" s="173"/>
      <c r="BX46" s="174" t="s">
        <v>338</v>
      </c>
      <c r="BZ46" s="169" t="s">
        <v>401</v>
      </c>
      <c r="CA46" s="213"/>
      <c r="CB46" s="170" t="s">
        <v>316</v>
      </c>
      <c r="CC46" s="171">
        <v>9</v>
      </c>
      <c r="CD46" s="171"/>
      <c r="CE46" s="157"/>
      <c r="CF46" s="171"/>
      <c r="CG46" s="157"/>
      <c r="CH46" s="171"/>
      <c r="CI46" s="157"/>
      <c r="CJ46" s="171"/>
      <c r="CK46" s="157"/>
      <c r="CL46" s="171"/>
      <c r="CM46" s="157"/>
      <c r="CN46" s="220"/>
      <c r="CO46" s="172"/>
      <c r="CP46" s="173"/>
      <c r="CQ46" s="174" t="s">
        <v>294</v>
      </c>
      <c r="CS46" s="169" t="s">
        <v>400</v>
      </c>
      <c r="CT46" s="213"/>
      <c r="CU46" s="170"/>
      <c r="CV46" s="171"/>
      <c r="CW46" s="171"/>
      <c r="CX46" s="157"/>
      <c r="CY46" s="171"/>
      <c r="CZ46" s="157"/>
      <c r="DA46" s="171"/>
      <c r="DB46" s="157"/>
      <c r="DC46" s="171"/>
      <c r="DD46" s="157"/>
      <c r="DE46" s="171"/>
      <c r="DF46" s="157"/>
      <c r="DG46" s="220"/>
      <c r="DH46" s="172"/>
      <c r="DI46" s="173"/>
      <c r="DJ46" s="174"/>
    </row>
    <row r="47" spans="2:114" s="162" customFormat="1" ht="25.9" customHeight="1" x14ac:dyDescent="0.35">
      <c r="B47" s="216" t="s">
        <v>151</v>
      </c>
      <c r="C47" s="213"/>
      <c r="D47" s="170" t="s">
        <v>315</v>
      </c>
      <c r="E47" s="171">
        <v>1.2</v>
      </c>
      <c r="F47" s="171"/>
      <c r="G47" s="157"/>
      <c r="H47" s="171"/>
      <c r="I47" s="157"/>
      <c r="J47" s="171"/>
      <c r="K47" s="157"/>
      <c r="L47" s="171"/>
      <c r="M47" s="157"/>
      <c r="N47" s="171"/>
      <c r="O47" s="157"/>
      <c r="P47" s="220"/>
      <c r="Q47" s="172"/>
      <c r="R47" s="173"/>
      <c r="S47" s="175" t="s">
        <v>297</v>
      </c>
      <c r="U47" s="216" t="s">
        <v>151</v>
      </c>
      <c r="V47" s="213"/>
      <c r="W47" s="170"/>
      <c r="X47" s="171"/>
      <c r="Y47" s="171"/>
      <c r="Z47" s="157"/>
      <c r="AA47" s="171"/>
      <c r="AB47" s="157"/>
      <c r="AC47" s="171"/>
      <c r="AD47" s="157"/>
      <c r="AE47" s="171"/>
      <c r="AF47" s="157"/>
      <c r="AG47" s="171"/>
      <c r="AH47" s="157"/>
      <c r="AI47" s="220"/>
      <c r="AJ47" s="172"/>
      <c r="AK47" s="173"/>
      <c r="AL47" s="175" t="s">
        <v>297</v>
      </c>
      <c r="AN47" s="216" t="s">
        <v>151</v>
      </c>
      <c r="AO47" s="213"/>
      <c r="AP47" s="170"/>
      <c r="AQ47" s="171"/>
      <c r="AR47" s="171"/>
      <c r="AS47" s="157"/>
      <c r="AT47" s="171"/>
      <c r="AU47" s="157"/>
      <c r="AV47" s="171"/>
      <c r="AW47" s="157"/>
      <c r="AX47" s="171"/>
      <c r="AY47" s="157"/>
      <c r="AZ47" s="171"/>
      <c r="BA47" s="157"/>
      <c r="BB47" s="220"/>
      <c r="BC47" s="172"/>
      <c r="BD47" s="173"/>
      <c r="BE47" s="175" t="s">
        <v>297</v>
      </c>
      <c r="BG47" s="216" t="s">
        <v>151</v>
      </c>
      <c r="BH47" s="213"/>
      <c r="BI47" s="170" t="s">
        <v>313</v>
      </c>
      <c r="BJ47" s="171">
        <v>6.3</v>
      </c>
      <c r="BK47" s="171"/>
      <c r="BL47" s="157"/>
      <c r="BM47" s="171"/>
      <c r="BN47" s="157"/>
      <c r="BO47" s="171"/>
      <c r="BP47" s="157"/>
      <c r="BQ47" s="171"/>
      <c r="BR47" s="157"/>
      <c r="BS47" s="171"/>
      <c r="BT47" s="157"/>
      <c r="BU47" s="220"/>
      <c r="BV47" s="172"/>
      <c r="BW47" s="173"/>
      <c r="BX47" s="175" t="s">
        <v>297</v>
      </c>
      <c r="BZ47" s="216" t="s">
        <v>151</v>
      </c>
      <c r="CA47" s="213"/>
      <c r="CB47" s="170" t="s">
        <v>313</v>
      </c>
      <c r="CC47" s="171">
        <v>5.4</v>
      </c>
      <c r="CD47" s="171"/>
      <c r="CE47" s="157"/>
      <c r="CF47" s="171"/>
      <c r="CG47" s="157"/>
      <c r="CH47" s="171"/>
      <c r="CI47" s="157"/>
      <c r="CJ47" s="171"/>
      <c r="CK47" s="157"/>
      <c r="CL47" s="171"/>
      <c r="CM47" s="157"/>
      <c r="CN47" s="220"/>
      <c r="CO47" s="172"/>
      <c r="CP47" s="173"/>
      <c r="CQ47" s="175" t="s">
        <v>297</v>
      </c>
      <c r="CS47" s="216"/>
      <c r="CT47" s="213"/>
      <c r="CU47" s="170"/>
      <c r="CV47" s="171"/>
      <c r="CW47" s="171"/>
      <c r="CX47" s="157"/>
      <c r="CY47" s="171"/>
      <c r="CZ47" s="157"/>
      <c r="DA47" s="171"/>
      <c r="DB47" s="157"/>
      <c r="DC47" s="171"/>
      <c r="DD47" s="157"/>
      <c r="DE47" s="171"/>
      <c r="DF47" s="157"/>
      <c r="DG47" s="220"/>
      <c r="DH47" s="172"/>
      <c r="DI47" s="173"/>
      <c r="DJ47" s="175"/>
    </row>
    <row r="48" spans="2:114" s="162" customFormat="1" ht="25.9" customHeight="1" x14ac:dyDescent="0.35">
      <c r="B48" s="216"/>
      <c r="C48" s="214"/>
      <c r="D48" s="170"/>
      <c r="E48" s="171"/>
      <c r="F48" s="171"/>
      <c r="G48" s="157"/>
      <c r="H48" s="171"/>
      <c r="I48" s="157"/>
      <c r="J48" s="171"/>
      <c r="K48" s="157"/>
      <c r="L48" s="171"/>
      <c r="M48" s="157"/>
      <c r="N48" s="171"/>
      <c r="O48" s="157"/>
      <c r="P48" s="220"/>
      <c r="Q48" s="172"/>
      <c r="R48" s="173"/>
      <c r="S48" s="174" t="s">
        <v>298</v>
      </c>
      <c r="U48" s="216"/>
      <c r="V48" s="214"/>
      <c r="W48" s="170"/>
      <c r="X48" s="171"/>
      <c r="Y48" s="171"/>
      <c r="Z48" s="157"/>
      <c r="AA48" s="171"/>
      <c r="AB48" s="157"/>
      <c r="AC48" s="171"/>
      <c r="AD48" s="157"/>
      <c r="AE48" s="171"/>
      <c r="AF48" s="157"/>
      <c r="AG48" s="171"/>
      <c r="AH48" s="157"/>
      <c r="AI48" s="220"/>
      <c r="AJ48" s="172"/>
      <c r="AK48" s="173"/>
      <c r="AL48" s="174" t="s">
        <v>298</v>
      </c>
      <c r="AN48" s="216"/>
      <c r="AO48" s="214"/>
      <c r="AP48" s="170"/>
      <c r="AQ48" s="171"/>
      <c r="AR48" s="171"/>
      <c r="AS48" s="157"/>
      <c r="AT48" s="171"/>
      <c r="AU48" s="157"/>
      <c r="AV48" s="171"/>
      <c r="AW48" s="157"/>
      <c r="AX48" s="171"/>
      <c r="AY48" s="157"/>
      <c r="AZ48" s="171"/>
      <c r="BA48" s="157"/>
      <c r="BB48" s="220"/>
      <c r="BC48" s="172"/>
      <c r="BD48" s="173"/>
      <c r="BE48" s="174" t="s">
        <v>298</v>
      </c>
      <c r="BG48" s="216"/>
      <c r="BH48" s="214"/>
      <c r="BI48" s="170" t="s">
        <v>319</v>
      </c>
      <c r="BJ48" s="171">
        <v>1.8</v>
      </c>
      <c r="BK48" s="171"/>
      <c r="BL48" s="157"/>
      <c r="BM48" s="171"/>
      <c r="BN48" s="157"/>
      <c r="BO48" s="171"/>
      <c r="BP48" s="157"/>
      <c r="BQ48" s="171"/>
      <c r="BR48" s="157"/>
      <c r="BS48" s="171"/>
      <c r="BT48" s="157"/>
      <c r="BU48" s="220"/>
      <c r="BV48" s="172"/>
      <c r="BW48" s="173"/>
      <c r="BX48" s="174" t="s">
        <v>320</v>
      </c>
      <c r="BZ48" s="216"/>
      <c r="CA48" s="214"/>
      <c r="CB48" s="170" t="s">
        <v>317</v>
      </c>
      <c r="CC48" s="171">
        <v>4.5</v>
      </c>
      <c r="CD48" s="171"/>
      <c r="CE48" s="157"/>
      <c r="CF48" s="171"/>
      <c r="CG48" s="157"/>
      <c r="CH48" s="171"/>
      <c r="CI48" s="157"/>
      <c r="CJ48" s="171"/>
      <c r="CK48" s="157"/>
      <c r="CL48" s="171"/>
      <c r="CM48" s="157"/>
      <c r="CN48" s="220"/>
      <c r="CO48" s="172"/>
      <c r="CP48" s="173"/>
      <c r="CQ48" s="174" t="s">
        <v>320</v>
      </c>
      <c r="CS48" s="216"/>
      <c r="CT48" s="214"/>
      <c r="CU48" s="170"/>
      <c r="CV48" s="171"/>
      <c r="CW48" s="171"/>
      <c r="CX48" s="157"/>
      <c r="CY48" s="171"/>
      <c r="CZ48" s="157"/>
      <c r="DA48" s="171"/>
      <c r="DB48" s="157"/>
      <c r="DC48" s="171"/>
      <c r="DD48" s="157"/>
      <c r="DE48" s="171"/>
      <c r="DF48" s="157"/>
      <c r="DG48" s="220"/>
      <c r="DH48" s="172"/>
      <c r="DI48" s="173"/>
      <c r="DJ48" s="174"/>
    </row>
    <row r="49" spans="2:114" s="162" customFormat="1" ht="25.9" customHeight="1" x14ac:dyDescent="0.35">
      <c r="B49" s="217"/>
      <c r="C49" s="176"/>
      <c r="D49" s="170"/>
      <c r="E49" s="171"/>
      <c r="F49" s="171"/>
      <c r="G49" s="157"/>
      <c r="H49" s="171"/>
      <c r="I49" s="157"/>
      <c r="J49" s="171"/>
      <c r="K49" s="157"/>
      <c r="L49" s="171"/>
      <c r="M49" s="157"/>
      <c r="N49" s="171"/>
      <c r="O49" s="157"/>
      <c r="P49" s="220"/>
      <c r="Q49" s="172"/>
      <c r="R49" s="173"/>
      <c r="S49" s="175" t="s">
        <v>300</v>
      </c>
      <c r="U49" s="217"/>
      <c r="V49" s="176"/>
      <c r="W49" s="170"/>
      <c r="X49" s="171"/>
      <c r="Y49" s="171"/>
      <c r="Z49" s="157"/>
      <c r="AA49" s="171"/>
      <c r="AB49" s="157"/>
      <c r="AC49" s="171"/>
      <c r="AD49" s="157"/>
      <c r="AE49" s="171"/>
      <c r="AF49" s="157"/>
      <c r="AG49" s="171"/>
      <c r="AH49" s="157"/>
      <c r="AI49" s="220"/>
      <c r="AJ49" s="172"/>
      <c r="AK49" s="173"/>
      <c r="AL49" s="175" t="s">
        <v>301</v>
      </c>
      <c r="AN49" s="217"/>
      <c r="AO49" s="176"/>
      <c r="AP49" s="170"/>
      <c r="AQ49" s="171"/>
      <c r="AR49" s="171"/>
      <c r="AS49" s="157"/>
      <c r="AT49" s="171"/>
      <c r="AU49" s="157"/>
      <c r="AV49" s="171"/>
      <c r="AW49" s="157"/>
      <c r="AX49" s="171"/>
      <c r="AY49" s="157"/>
      <c r="AZ49" s="171"/>
      <c r="BA49" s="157"/>
      <c r="BB49" s="220"/>
      <c r="BC49" s="172"/>
      <c r="BD49" s="173"/>
      <c r="BE49" s="175" t="s">
        <v>301</v>
      </c>
      <c r="BG49" s="217"/>
      <c r="BH49" s="176"/>
      <c r="BI49" s="170"/>
      <c r="BJ49" s="171"/>
      <c r="BK49" s="171"/>
      <c r="BL49" s="157"/>
      <c r="BM49" s="171"/>
      <c r="BN49" s="157"/>
      <c r="BO49" s="171"/>
      <c r="BP49" s="157"/>
      <c r="BQ49" s="171"/>
      <c r="BR49" s="157"/>
      <c r="BS49" s="171"/>
      <c r="BT49" s="157"/>
      <c r="BU49" s="220"/>
      <c r="BV49" s="172"/>
      <c r="BW49" s="173"/>
      <c r="BX49" s="175" t="s">
        <v>322</v>
      </c>
      <c r="BZ49" s="217"/>
      <c r="CA49" s="176"/>
      <c r="CB49" s="170" t="s">
        <v>319</v>
      </c>
      <c r="CC49" s="171">
        <v>2.7</v>
      </c>
      <c r="CD49" s="171"/>
      <c r="CE49" s="157"/>
      <c r="CF49" s="171"/>
      <c r="CG49" s="157"/>
      <c r="CH49" s="171"/>
      <c r="CI49" s="157"/>
      <c r="CJ49" s="171"/>
      <c r="CK49" s="157"/>
      <c r="CL49" s="171"/>
      <c r="CM49" s="157"/>
      <c r="CN49" s="220"/>
      <c r="CO49" s="172"/>
      <c r="CP49" s="173"/>
      <c r="CQ49" s="175" t="s">
        <v>339</v>
      </c>
      <c r="CS49" s="217"/>
      <c r="CT49" s="176"/>
      <c r="CU49" s="170"/>
      <c r="CV49" s="171"/>
      <c r="CW49" s="171"/>
      <c r="CX49" s="157"/>
      <c r="CY49" s="171"/>
      <c r="CZ49" s="157"/>
      <c r="DA49" s="171"/>
      <c r="DB49" s="157"/>
      <c r="DC49" s="171"/>
      <c r="DD49" s="157"/>
      <c r="DE49" s="171"/>
      <c r="DF49" s="157"/>
      <c r="DG49" s="220"/>
      <c r="DH49" s="172"/>
      <c r="DI49" s="173"/>
      <c r="DJ49" s="175"/>
    </row>
    <row r="50" spans="2:114" s="162" customFormat="1" ht="25.9" customHeight="1" x14ac:dyDescent="0.35">
      <c r="B50" s="177" t="s">
        <v>137</v>
      </c>
      <c r="C50" s="178"/>
      <c r="D50" s="170"/>
      <c r="E50" s="171"/>
      <c r="F50" s="171"/>
      <c r="G50" s="157"/>
      <c r="H50" s="171"/>
      <c r="I50" s="157"/>
      <c r="J50" s="171"/>
      <c r="K50" s="157"/>
      <c r="L50" s="171"/>
      <c r="M50" s="157"/>
      <c r="N50" s="171"/>
      <c r="O50" s="157"/>
      <c r="P50" s="220"/>
      <c r="Q50" s="172"/>
      <c r="R50" s="173"/>
      <c r="S50" s="174" t="s">
        <v>302</v>
      </c>
      <c r="U50" s="177" t="s">
        <v>137</v>
      </c>
      <c r="V50" s="178"/>
      <c r="W50" s="170"/>
      <c r="X50" s="171"/>
      <c r="Y50" s="171"/>
      <c r="Z50" s="157"/>
      <c r="AA50" s="171"/>
      <c r="AB50" s="157"/>
      <c r="AC50" s="171"/>
      <c r="AD50" s="157"/>
      <c r="AE50" s="171"/>
      <c r="AF50" s="157"/>
      <c r="AG50" s="171"/>
      <c r="AH50" s="157"/>
      <c r="AI50" s="220"/>
      <c r="AJ50" s="172"/>
      <c r="AK50" s="173"/>
      <c r="AL50" s="174" t="s">
        <v>302</v>
      </c>
      <c r="AN50" s="177" t="s">
        <v>137</v>
      </c>
      <c r="AO50" s="178"/>
      <c r="AP50" s="170"/>
      <c r="AQ50" s="171"/>
      <c r="AR50" s="171"/>
      <c r="AS50" s="157"/>
      <c r="AT50" s="171"/>
      <c r="AU50" s="157"/>
      <c r="AV50" s="171"/>
      <c r="AW50" s="157"/>
      <c r="AX50" s="171"/>
      <c r="AY50" s="157"/>
      <c r="AZ50" s="171"/>
      <c r="BA50" s="157"/>
      <c r="BB50" s="220"/>
      <c r="BC50" s="172"/>
      <c r="BD50" s="173"/>
      <c r="BE50" s="174" t="s">
        <v>302</v>
      </c>
      <c r="BG50" s="177" t="s">
        <v>137</v>
      </c>
      <c r="BH50" s="178"/>
      <c r="BI50" s="170"/>
      <c r="BJ50" s="171"/>
      <c r="BK50" s="171"/>
      <c r="BL50" s="157"/>
      <c r="BM50" s="171"/>
      <c r="BN50" s="157"/>
      <c r="BO50" s="171"/>
      <c r="BP50" s="157"/>
      <c r="BQ50" s="171"/>
      <c r="BR50" s="157"/>
      <c r="BS50" s="171"/>
      <c r="BT50" s="157"/>
      <c r="BU50" s="220"/>
      <c r="BV50" s="172"/>
      <c r="BW50" s="173"/>
      <c r="BX50" s="174" t="s">
        <v>302</v>
      </c>
      <c r="BZ50" s="177" t="s">
        <v>137</v>
      </c>
      <c r="CA50" s="178"/>
      <c r="CB50" s="170"/>
      <c r="CC50" s="171"/>
      <c r="CD50" s="171"/>
      <c r="CE50" s="157"/>
      <c r="CF50" s="171"/>
      <c r="CG50" s="157"/>
      <c r="CH50" s="171"/>
      <c r="CI50" s="157"/>
      <c r="CJ50" s="171"/>
      <c r="CK50" s="157"/>
      <c r="CL50" s="171"/>
      <c r="CM50" s="157"/>
      <c r="CN50" s="220"/>
      <c r="CO50" s="172"/>
      <c r="CP50" s="173"/>
      <c r="CQ50" s="174" t="s">
        <v>302</v>
      </c>
      <c r="CS50" s="177"/>
      <c r="CT50" s="178"/>
      <c r="CU50" s="170"/>
      <c r="CV50" s="171"/>
      <c r="CW50" s="171"/>
      <c r="CX50" s="157"/>
      <c r="CY50" s="171"/>
      <c r="CZ50" s="157"/>
      <c r="DA50" s="171"/>
      <c r="DB50" s="157"/>
      <c r="DC50" s="171"/>
      <c r="DD50" s="157"/>
      <c r="DE50" s="171"/>
      <c r="DF50" s="157"/>
      <c r="DG50" s="220"/>
      <c r="DH50" s="172"/>
      <c r="DI50" s="173"/>
      <c r="DJ50" s="174"/>
    </row>
    <row r="51" spans="2:114" s="162" customFormat="1" ht="25.9" customHeight="1" thickBot="1" x14ac:dyDescent="0.4">
      <c r="B51" s="201">
        <v>32</v>
      </c>
      <c r="C51" s="178"/>
      <c r="D51" s="170"/>
      <c r="E51" s="171"/>
      <c r="F51" s="171"/>
      <c r="G51" s="157"/>
      <c r="H51" s="171"/>
      <c r="I51" s="157"/>
      <c r="J51" s="171"/>
      <c r="K51" s="157"/>
      <c r="L51" s="171"/>
      <c r="M51" s="157"/>
      <c r="N51" s="171"/>
      <c r="O51" s="157"/>
      <c r="P51" s="220"/>
      <c r="Q51" s="172"/>
      <c r="R51" s="173"/>
      <c r="S51" s="174" t="s">
        <v>303</v>
      </c>
      <c r="U51" s="201">
        <v>32</v>
      </c>
      <c r="V51" s="178"/>
      <c r="W51" s="170"/>
      <c r="X51" s="171"/>
      <c r="Y51" s="171"/>
      <c r="Z51" s="157"/>
      <c r="AA51" s="171"/>
      <c r="AB51" s="157"/>
      <c r="AC51" s="171"/>
      <c r="AD51" s="157"/>
      <c r="AE51" s="171"/>
      <c r="AF51" s="157"/>
      <c r="AG51" s="171"/>
      <c r="AH51" s="157"/>
      <c r="AI51" s="220"/>
      <c r="AJ51" s="172"/>
      <c r="AK51" s="173"/>
      <c r="AL51" s="174" t="s">
        <v>303</v>
      </c>
      <c r="AN51" s="201">
        <v>32</v>
      </c>
      <c r="AO51" s="178"/>
      <c r="AP51" s="170"/>
      <c r="AQ51" s="171"/>
      <c r="AR51" s="171"/>
      <c r="AS51" s="157"/>
      <c r="AT51" s="171"/>
      <c r="AU51" s="157"/>
      <c r="AV51" s="171"/>
      <c r="AW51" s="157"/>
      <c r="AX51" s="171"/>
      <c r="AY51" s="157"/>
      <c r="AZ51" s="171"/>
      <c r="BA51" s="157"/>
      <c r="BB51" s="220"/>
      <c r="BC51" s="172"/>
      <c r="BD51" s="173"/>
      <c r="BE51" s="174" t="s">
        <v>303</v>
      </c>
      <c r="BG51" s="201">
        <v>32</v>
      </c>
      <c r="BH51" s="178"/>
      <c r="BI51" s="170"/>
      <c r="BJ51" s="171"/>
      <c r="BK51" s="171"/>
      <c r="BL51" s="157"/>
      <c r="BM51" s="171"/>
      <c r="BN51" s="157"/>
      <c r="BO51" s="171"/>
      <c r="BP51" s="157"/>
      <c r="BQ51" s="171"/>
      <c r="BR51" s="157"/>
      <c r="BS51" s="171"/>
      <c r="BT51" s="157"/>
      <c r="BU51" s="220"/>
      <c r="BV51" s="172"/>
      <c r="BW51" s="173"/>
      <c r="BX51" s="174" t="s">
        <v>303</v>
      </c>
      <c r="BZ51" s="201">
        <v>32</v>
      </c>
      <c r="CA51" s="178"/>
      <c r="CB51" s="170"/>
      <c r="CC51" s="171"/>
      <c r="CD51" s="171"/>
      <c r="CE51" s="157"/>
      <c r="CF51" s="171"/>
      <c r="CG51" s="157"/>
      <c r="CH51" s="171"/>
      <c r="CI51" s="157"/>
      <c r="CJ51" s="171"/>
      <c r="CK51" s="157"/>
      <c r="CL51" s="171"/>
      <c r="CM51" s="157"/>
      <c r="CN51" s="220"/>
      <c r="CO51" s="172"/>
      <c r="CP51" s="173"/>
      <c r="CQ51" s="174" t="s">
        <v>303</v>
      </c>
      <c r="CS51" s="201"/>
      <c r="CT51" s="178"/>
      <c r="CU51" s="170"/>
      <c r="CV51" s="171"/>
      <c r="CW51" s="171"/>
      <c r="CX51" s="157"/>
      <c r="CY51" s="171"/>
      <c r="CZ51" s="157"/>
      <c r="DA51" s="171"/>
      <c r="DB51" s="157"/>
      <c r="DC51" s="171"/>
      <c r="DD51" s="157"/>
      <c r="DE51" s="171"/>
      <c r="DF51" s="157"/>
      <c r="DG51" s="220"/>
      <c r="DH51" s="172"/>
      <c r="DI51" s="173"/>
      <c r="DJ51" s="174"/>
    </row>
    <row r="52" spans="2:114" s="162" customFormat="1" ht="25.9" hidden="1" customHeight="1" x14ac:dyDescent="0.35">
      <c r="B52" s="201"/>
      <c r="C52" s="178"/>
      <c r="D52" s="170"/>
      <c r="E52" s="171"/>
      <c r="F52" s="171"/>
      <c r="G52" s="157"/>
      <c r="H52" s="171"/>
      <c r="I52" s="157"/>
      <c r="J52" s="171"/>
      <c r="K52" s="157"/>
      <c r="L52" s="171"/>
      <c r="M52" s="157"/>
      <c r="N52" s="171"/>
      <c r="O52" s="157"/>
      <c r="P52" s="220"/>
      <c r="Q52" s="172"/>
      <c r="R52" s="173"/>
      <c r="S52" s="174" t="s">
        <v>426</v>
      </c>
      <c r="U52" s="201"/>
      <c r="V52" s="178"/>
      <c r="W52" s="170"/>
      <c r="X52" s="171"/>
      <c r="Y52" s="171"/>
      <c r="Z52" s="157"/>
      <c r="AA52" s="171"/>
      <c r="AB52" s="157"/>
      <c r="AC52" s="171"/>
      <c r="AD52" s="157"/>
      <c r="AE52" s="171"/>
      <c r="AF52" s="157"/>
      <c r="AG52" s="171"/>
      <c r="AH52" s="157"/>
      <c r="AI52" s="220"/>
      <c r="AJ52" s="172"/>
      <c r="AK52" s="173"/>
      <c r="AL52" s="174" t="s">
        <v>340</v>
      </c>
      <c r="AN52" s="201"/>
      <c r="AO52" s="178"/>
      <c r="AP52" s="170"/>
      <c r="AQ52" s="171"/>
      <c r="AR52" s="171"/>
      <c r="AS52" s="157"/>
      <c r="AT52" s="171"/>
      <c r="AU52" s="157"/>
      <c r="AV52" s="171"/>
      <c r="AW52" s="157"/>
      <c r="AX52" s="171"/>
      <c r="AY52" s="157"/>
      <c r="AZ52" s="171"/>
      <c r="BA52" s="157"/>
      <c r="BB52" s="220"/>
      <c r="BC52" s="172"/>
      <c r="BD52" s="173"/>
      <c r="BE52" s="174" t="s">
        <v>341</v>
      </c>
      <c r="BG52" s="201"/>
      <c r="BH52" s="178"/>
      <c r="BI52" s="170"/>
      <c r="BJ52" s="171"/>
      <c r="BK52" s="171"/>
      <c r="BL52" s="157"/>
      <c r="BM52" s="171"/>
      <c r="BN52" s="157"/>
      <c r="BO52" s="171"/>
      <c r="BP52" s="157"/>
      <c r="BQ52" s="171"/>
      <c r="BR52" s="157"/>
      <c r="BS52" s="171"/>
      <c r="BT52" s="157"/>
      <c r="BU52" s="220"/>
      <c r="BV52" s="172"/>
      <c r="BW52" s="173"/>
      <c r="BX52" s="174" t="s">
        <v>342</v>
      </c>
      <c r="BZ52" s="201"/>
      <c r="CA52" s="178"/>
      <c r="CB52" s="170"/>
      <c r="CC52" s="171"/>
      <c r="CD52" s="171"/>
      <c r="CE52" s="157"/>
      <c r="CF52" s="171"/>
      <c r="CG52" s="157"/>
      <c r="CH52" s="171"/>
      <c r="CI52" s="157"/>
      <c r="CJ52" s="171"/>
      <c r="CK52" s="157"/>
      <c r="CL52" s="171"/>
      <c r="CM52" s="157"/>
      <c r="CN52" s="220"/>
      <c r="CO52" s="172"/>
      <c r="CP52" s="173"/>
      <c r="CQ52" s="174" t="s">
        <v>343</v>
      </c>
      <c r="CS52" s="201"/>
      <c r="CT52" s="178"/>
      <c r="CU52" s="170"/>
      <c r="CV52" s="171"/>
      <c r="CW52" s="171"/>
      <c r="CX52" s="157"/>
      <c r="CY52" s="171"/>
      <c r="CZ52" s="157"/>
      <c r="DA52" s="171"/>
      <c r="DB52" s="157"/>
      <c r="DC52" s="171"/>
      <c r="DD52" s="157"/>
      <c r="DE52" s="171"/>
      <c r="DF52" s="157"/>
      <c r="DG52" s="220"/>
      <c r="DH52" s="172"/>
      <c r="DI52" s="173"/>
      <c r="DJ52" s="174"/>
    </row>
    <row r="53" spans="2:114" s="162" customFormat="1" ht="25.9" hidden="1" customHeight="1" x14ac:dyDescent="0.35">
      <c r="B53" s="201"/>
      <c r="C53" s="178"/>
      <c r="D53" s="170"/>
      <c r="E53" s="171"/>
      <c r="F53" s="171"/>
      <c r="G53" s="157"/>
      <c r="H53" s="171"/>
      <c r="I53" s="157"/>
      <c r="J53" s="171"/>
      <c r="K53" s="157"/>
      <c r="L53" s="171"/>
      <c r="M53" s="157"/>
      <c r="N53" s="171"/>
      <c r="O53" s="157"/>
      <c r="P53" s="220"/>
      <c r="Q53" s="172"/>
      <c r="R53" s="173"/>
      <c r="S53" s="174" t="s">
        <v>427</v>
      </c>
      <c r="U53" s="201"/>
      <c r="V53" s="178"/>
      <c r="W53" s="170"/>
      <c r="X53" s="171"/>
      <c r="Y53" s="171"/>
      <c r="Z53" s="157"/>
      <c r="AA53" s="171"/>
      <c r="AB53" s="157"/>
      <c r="AC53" s="171"/>
      <c r="AD53" s="157"/>
      <c r="AE53" s="171"/>
      <c r="AF53" s="157"/>
      <c r="AG53" s="171"/>
      <c r="AH53" s="157"/>
      <c r="AI53" s="220"/>
      <c r="AJ53" s="172"/>
      <c r="AK53" s="173"/>
      <c r="AL53" s="174" t="s">
        <v>344</v>
      </c>
      <c r="AN53" s="201"/>
      <c r="AO53" s="178"/>
      <c r="AP53" s="170"/>
      <c r="AQ53" s="171"/>
      <c r="AR53" s="171"/>
      <c r="AS53" s="157"/>
      <c r="AT53" s="171"/>
      <c r="AU53" s="157"/>
      <c r="AV53" s="171"/>
      <c r="AW53" s="157"/>
      <c r="AX53" s="171"/>
      <c r="AY53" s="157"/>
      <c r="AZ53" s="171"/>
      <c r="BA53" s="157"/>
      <c r="BB53" s="220"/>
      <c r="BC53" s="172"/>
      <c r="BD53" s="173"/>
      <c r="BE53" s="174" t="s">
        <v>345</v>
      </c>
      <c r="BG53" s="201"/>
      <c r="BH53" s="178"/>
      <c r="BI53" s="170"/>
      <c r="BJ53" s="171"/>
      <c r="BK53" s="171"/>
      <c r="BL53" s="157"/>
      <c r="BM53" s="171"/>
      <c r="BN53" s="157"/>
      <c r="BO53" s="171"/>
      <c r="BP53" s="157"/>
      <c r="BQ53" s="171"/>
      <c r="BR53" s="157"/>
      <c r="BS53" s="171"/>
      <c r="BT53" s="157"/>
      <c r="BU53" s="220"/>
      <c r="BV53" s="172"/>
      <c r="BW53" s="173"/>
      <c r="BX53" s="174" t="s">
        <v>346</v>
      </c>
      <c r="BZ53" s="201"/>
      <c r="CA53" s="178"/>
      <c r="CB53" s="170"/>
      <c r="CC53" s="171"/>
      <c r="CD53" s="171"/>
      <c r="CE53" s="157"/>
      <c r="CF53" s="171"/>
      <c r="CG53" s="157"/>
      <c r="CH53" s="171"/>
      <c r="CI53" s="157"/>
      <c r="CJ53" s="171"/>
      <c r="CK53" s="157"/>
      <c r="CL53" s="171"/>
      <c r="CM53" s="157"/>
      <c r="CN53" s="220"/>
      <c r="CO53" s="172"/>
      <c r="CP53" s="173"/>
      <c r="CQ53" s="174" t="s">
        <v>347</v>
      </c>
      <c r="CS53" s="201"/>
      <c r="CT53" s="178"/>
      <c r="CU53" s="170"/>
      <c r="CV53" s="171"/>
      <c r="CW53" s="171"/>
      <c r="CX53" s="157"/>
      <c r="CY53" s="171"/>
      <c r="CZ53" s="157"/>
      <c r="DA53" s="171"/>
      <c r="DB53" s="157"/>
      <c r="DC53" s="171"/>
      <c r="DD53" s="157"/>
      <c r="DE53" s="171"/>
      <c r="DF53" s="157"/>
      <c r="DG53" s="220"/>
      <c r="DH53" s="172"/>
      <c r="DI53" s="173"/>
      <c r="DJ53" s="174"/>
    </row>
    <row r="54" spans="2:114" s="162" customFormat="1" ht="25.9" hidden="1" customHeight="1" x14ac:dyDescent="0.35">
      <c r="B54" s="201"/>
      <c r="C54" s="178"/>
      <c r="D54" s="170"/>
      <c r="E54" s="171"/>
      <c r="F54" s="171"/>
      <c r="G54" s="157"/>
      <c r="H54" s="171"/>
      <c r="I54" s="157"/>
      <c r="J54" s="171"/>
      <c r="K54" s="157"/>
      <c r="L54" s="171"/>
      <c r="M54" s="157"/>
      <c r="N54" s="171"/>
      <c r="O54" s="157"/>
      <c r="P54" s="220"/>
      <c r="Q54" s="172"/>
      <c r="R54" s="173"/>
      <c r="S54" s="174"/>
      <c r="U54" s="201"/>
      <c r="V54" s="178"/>
      <c r="W54" s="170"/>
      <c r="X54" s="171"/>
      <c r="Y54" s="171"/>
      <c r="Z54" s="157"/>
      <c r="AA54" s="171"/>
      <c r="AB54" s="157"/>
      <c r="AC54" s="171"/>
      <c r="AD54" s="157"/>
      <c r="AE54" s="171"/>
      <c r="AF54" s="157"/>
      <c r="AG54" s="171"/>
      <c r="AH54" s="157"/>
      <c r="AI54" s="220"/>
      <c r="AJ54" s="172"/>
      <c r="AK54" s="173"/>
      <c r="AL54" s="174"/>
      <c r="AN54" s="201"/>
      <c r="AO54" s="178"/>
      <c r="AP54" s="170"/>
      <c r="AQ54" s="171"/>
      <c r="AR54" s="171"/>
      <c r="AS54" s="157"/>
      <c r="AT54" s="171"/>
      <c r="AU54" s="157"/>
      <c r="AV54" s="171"/>
      <c r="AW54" s="157"/>
      <c r="AX54" s="171"/>
      <c r="AY54" s="157"/>
      <c r="AZ54" s="171"/>
      <c r="BA54" s="157"/>
      <c r="BB54" s="220"/>
      <c r="BC54" s="172"/>
      <c r="BD54" s="173"/>
      <c r="BE54" s="174"/>
      <c r="BG54" s="201"/>
      <c r="BH54" s="178"/>
      <c r="BI54" s="170"/>
      <c r="BJ54" s="171"/>
      <c r="BK54" s="171"/>
      <c r="BL54" s="157"/>
      <c r="BM54" s="171"/>
      <c r="BN54" s="157"/>
      <c r="BO54" s="171"/>
      <c r="BP54" s="157"/>
      <c r="BQ54" s="171"/>
      <c r="BR54" s="157"/>
      <c r="BS54" s="171"/>
      <c r="BT54" s="157"/>
      <c r="BU54" s="220"/>
      <c r="BV54" s="172"/>
      <c r="BW54" s="173"/>
      <c r="BX54" s="174"/>
      <c r="BZ54" s="201"/>
      <c r="CA54" s="178"/>
      <c r="CB54" s="170"/>
      <c r="CC54" s="171"/>
      <c r="CD54" s="171"/>
      <c r="CE54" s="157"/>
      <c r="CF54" s="171"/>
      <c r="CG54" s="157"/>
      <c r="CH54" s="171"/>
      <c r="CI54" s="157"/>
      <c r="CJ54" s="171"/>
      <c r="CK54" s="157"/>
      <c r="CL54" s="171"/>
      <c r="CM54" s="157"/>
      <c r="CN54" s="220"/>
      <c r="CO54" s="172"/>
      <c r="CP54" s="173"/>
      <c r="CQ54" s="174"/>
      <c r="CS54" s="201"/>
      <c r="CT54" s="178"/>
      <c r="CU54" s="170"/>
      <c r="CV54" s="171"/>
      <c r="CW54" s="171"/>
      <c r="CX54" s="157"/>
      <c r="CY54" s="171"/>
      <c r="CZ54" s="157"/>
      <c r="DA54" s="171"/>
      <c r="DB54" s="157"/>
      <c r="DC54" s="171"/>
      <c r="DD54" s="157"/>
      <c r="DE54" s="171"/>
      <c r="DF54" s="157"/>
      <c r="DG54" s="220"/>
      <c r="DH54" s="172"/>
      <c r="DI54" s="173"/>
      <c r="DJ54" s="174"/>
    </row>
    <row r="55" spans="2:114" s="162" customFormat="1" ht="25.9" hidden="1" customHeight="1" x14ac:dyDescent="0.35">
      <c r="B55" s="201"/>
      <c r="C55" s="178"/>
      <c r="D55" s="170"/>
      <c r="E55" s="171"/>
      <c r="F55" s="171"/>
      <c r="G55" s="157"/>
      <c r="H55" s="171"/>
      <c r="I55" s="157"/>
      <c r="J55" s="171"/>
      <c r="K55" s="157"/>
      <c r="L55" s="171"/>
      <c r="M55" s="157"/>
      <c r="N55" s="171"/>
      <c r="O55" s="157"/>
      <c r="P55" s="220"/>
      <c r="Q55" s="172"/>
      <c r="R55" s="173"/>
      <c r="S55" s="174"/>
      <c r="U55" s="201"/>
      <c r="V55" s="178"/>
      <c r="W55" s="170"/>
      <c r="X55" s="171"/>
      <c r="Y55" s="171"/>
      <c r="Z55" s="157"/>
      <c r="AA55" s="171"/>
      <c r="AB55" s="157"/>
      <c r="AC55" s="171"/>
      <c r="AD55" s="157"/>
      <c r="AE55" s="171"/>
      <c r="AF55" s="157"/>
      <c r="AG55" s="171"/>
      <c r="AH55" s="157"/>
      <c r="AI55" s="220"/>
      <c r="AJ55" s="172"/>
      <c r="AK55" s="173"/>
      <c r="AL55" s="174"/>
      <c r="AN55" s="201"/>
      <c r="AO55" s="178"/>
      <c r="AP55" s="170"/>
      <c r="AQ55" s="171"/>
      <c r="AR55" s="171"/>
      <c r="AS55" s="157"/>
      <c r="AT55" s="171"/>
      <c r="AU55" s="157"/>
      <c r="AV55" s="171"/>
      <c r="AW55" s="157"/>
      <c r="AX55" s="171"/>
      <c r="AY55" s="157"/>
      <c r="AZ55" s="171"/>
      <c r="BA55" s="157"/>
      <c r="BB55" s="220"/>
      <c r="BC55" s="172"/>
      <c r="BD55" s="173"/>
      <c r="BE55" s="174"/>
      <c r="BG55" s="201"/>
      <c r="BH55" s="178"/>
      <c r="BI55" s="170"/>
      <c r="BJ55" s="171"/>
      <c r="BK55" s="171"/>
      <c r="BL55" s="157"/>
      <c r="BM55" s="171"/>
      <c r="BN55" s="157"/>
      <c r="BO55" s="171"/>
      <c r="BP55" s="157"/>
      <c r="BQ55" s="171"/>
      <c r="BR55" s="157"/>
      <c r="BS55" s="171"/>
      <c r="BT55" s="157"/>
      <c r="BU55" s="220"/>
      <c r="BV55" s="172"/>
      <c r="BW55" s="173"/>
      <c r="BX55" s="174"/>
      <c r="BZ55" s="201"/>
      <c r="CA55" s="178"/>
      <c r="CB55" s="170"/>
      <c r="CC55" s="171"/>
      <c r="CD55" s="171"/>
      <c r="CE55" s="157"/>
      <c r="CF55" s="171"/>
      <c r="CG55" s="157"/>
      <c r="CH55" s="171"/>
      <c r="CI55" s="157"/>
      <c r="CJ55" s="171"/>
      <c r="CK55" s="157"/>
      <c r="CL55" s="171"/>
      <c r="CM55" s="157"/>
      <c r="CN55" s="220"/>
      <c r="CO55" s="172"/>
      <c r="CP55" s="173"/>
      <c r="CQ55" s="174"/>
      <c r="CS55" s="201"/>
      <c r="CT55" s="178"/>
      <c r="CU55" s="170"/>
      <c r="CV55" s="171"/>
      <c r="CW55" s="171"/>
      <c r="CX55" s="157"/>
      <c r="CY55" s="171"/>
      <c r="CZ55" s="157"/>
      <c r="DA55" s="171"/>
      <c r="DB55" s="157"/>
      <c r="DC55" s="171"/>
      <c r="DD55" s="157"/>
      <c r="DE55" s="171"/>
      <c r="DF55" s="157"/>
      <c r="DG55" s="220"/>
      <c r="DH55" s="172"/>
      <c r="DI55" s="173"/>
      <c r="DJ55" s="174"/>
    </row>
    <row r="56" spans="2:114" s="162" customFormat="1" ht="25.9" hidden="1" customHeight="1" x14ac:dyDescent="0.35">
      <c r="B56" s="201"/>
      <c r="C56" s="178"/>
      <c r="D56" s="170"/>
      <c r="E56" s="171"/>
      <c r="F56" s="171"/>
      <c r="G56" s="157"/>
      <c r="H56" s="171"/>
      <c r="I56" s="157"/>
      <c r="J56" s="171"/>
      <c r="K56" s="157"/>
      <c r="L56" s="171"/>
      <c r="M56" s="157"/>
      <c r="N56" s="171"/>
      <c r="O56" s="157"/>
      <c r="P56" s="220"/>
      <c r="Q56" s="172"/>
      <c r="R56" s="173"/>
      <c r="S56" s="174"/>
      <c r="U56" s="201"/>
      <c r="V56" s="178"/>
      <c r="W56" s="170"/>
      <c r="X56" s="171"/>
      <c r="Y56" s="171"/>
      <c r="Z56" s="157"/>
      <c r="AA56" s="171"/>
      <c r="AB56" s="157"/>
      <c r="AC56" s="171"/>
      <c r="AD56" s="157"/>
      <c r="AE56" s="171"/>
      <c r="AF56" s="157"/>
      <c r="AG56" s="171"/>
      <c r="AH56" s="157"/>
      <c r="AI56" s="220"/>
      <c r="AJ56" s="172"/>
      <c r="AK56" s="173"/>
      <c r="AL56" s="174"/>
      <c r="AN56" s="201"/>
      <c r="AO56" s="178"/>
      <c r="AP56" s="170"/>
      <c r="AQ56" s="171"/>
      <c r="AR56" s="171"/>
      <c r="AS56" s="157"/>
      <c r="AT56" s="171"/>
      <c r="AU56" s="157"/>
      <c r="AV56" s="171"/>
      <c r="AW56" s="157"/>
      <c r="AX56" s="171"/>
      <c r="AY56" s="157"/>
      <c r="AZ56" s="171"/>
      <c r="BA56" s="157"/>
      <c r="BB56" s="220"/>
      <c r="BC56" s="172"/>
      <c r="BD56" s="173"/>
      <c r="BE56" s="174"/>
      <c r="BG56" s="201"/>
      <c r="BH56" s="178"/>
      <c r="BI56" s="170"/>
      <c r="BJ56" s="171"/>
      <c r="BK56" s="171"/>
      <c r="BL56" s="157"/>
      <c r="BM56" s="171"/>
      <c r="BN56" s="157"/>
      <c r="BO56" s="171"/>
      <c r="BP56" s="157"/>
      <c r="BQ56" s="171"/>
      <c r="BR56" s="157"/>
      <c r="BS56" s="171"/>
      <c r="BT56" s="157"/>
      <c r="BU56" s="220"/>
      <c r="BV56" s="172"/>
      <c r="BW56" s="173"/>
      <c r="BX56" s="174"/>
      <c r="BZ56" s="201"/>
      <c r="CA56" s="178"/>
      <c r="CB56" s="170"/>
      <c r="CC56" s="171"/>
      <c r="CD56" s="171"/>
      <c r="CE56" s="157"/>
      <c r="CF56" s="171"/>
      <c r="CG56" s="157"/>
      <c r="CH56" s="171"/>
      <c r="CI56" s="157"/>
      <c r="CJ56" s="171"/>
      <c r="CK56" s="157"/>
      <c r="CL56" s="171"/>
      <c r="CM56" s="157"/>
      <c r="CN56" s="220"/>
      <c r="CO56" s="172"/>
      <c r="CP56" s="173"/>
      <c r="CQ56" s="174"/>
      <c r="CS56" s="201"/>
      <c r="CT56" s="178"/>
      <c r="CU56" s="170"/>
      <c r="CV56" s="171"/>
      <c r="CW56" s="171"/>
      <c r="CX56" s="157"/>
      <c r="CY56" s="171"/>
      <c r="CZ56" s="157"/>
      <c r="DA56" s="171"/>
      <c r="DB56" s="157"/>
      <c r="DC56" s="171"/>
      <c r="DD56" s="157"/>
      <c r="DE56" s="171"/>
      <c r="DF56" s="157"/>
      <c r="DG56" s="220"/>
      <c r="DH56" s="172"/>
      <c r="DI56" s="173"/>
      <c r="DJ56" s="174"/>
    </row>
    <row r="57" spans="2:114" s="162" customFormat="1" ht="25.9" hidden="1" customHeight="1" x14ac:dyDescent="0.35">
      <c r="B57" s="201"/>
      <c r="C57" s="178"/>
      <c r="D57" s="170"/>
      <c r="E57" s="171"/>
      <c r="F57" s="171"/>
      <c r="G57" s="157"/>
      <c r="H57" s="171"/>
      <c r="I57" s="157"/>
      <c r="J57" s="171"/>
      <c r="K57" s="157"/>
      <c r="L57" s="171"/>
      <c r="M57" s="157"/>
      <c r="N57" s="171"/>
      <c r="O57" s="157"/>
      <c r="P57" s="220"/>
      <c r="Q57" s="172"/>
      <c r="R57" s="173"/>
      <c r="S57" s="174"/>
      <c r="U57" s="201"/>
      <c r="V57" s="178"/>
      <c r="W57" s="170"/>
      <c r="X57" s="171"/>
      <c r="Y57" s="171"/>
      <c r="Z57" s="157"/>
      <c r="AA57" s="171"/>
      <c r="AB57" s="157"/>
      <c r="AC57" s="171"/>
      <c r="AD57" s="157"/>
      <c r="AE57" s="171"/>
      <c r="AF57" s="157"/>
      <c r="AG57" s="171"/>
      <c r="AH57" s="157"/>
      <c r="AI57" s="220"/>
      <c r="AJ57" s="172"/>
      <c r="AK57" s="173"/>
      <c r="AL57" s="174"/>
      <c r="AN57" s="201"/>
      <c r="AO57" s="178"/>
      <c r="AP57" s="170"/>
      <c r="AQ57" s="171"/>
      <c r="AR57" s="171"/>
      <c r="AS57" s="157"/>
      <c r="AT57" s="171"/>
      <c r="AU57" s="157"/>
      <c r="AV57" s="171"/>
      <c r="AW57" s="157"/>
      <c r="AX57" s="171"/>
      <c r="AY57" s="157"/>
      <c r="AZ57" s="171"/>
      <c r="BA57" s="157"/>
      <c r="BB57" s="220"/>
      <c r="BC57" s="172"/>
      <c r="BD57" s="173"/>
      <c r="BE57" s="174"/>
      <c r="BG57" s="201"/>
      <c r="BH57" s="178"/>
      <c r="BI57" s="170"/>
      <c r="BJ57" s="171"/>
      <c r="BK57" s="171"/>
      <c r="BL57" s="157"/>
      <c r="BM57" s="171"/>
      <c r="BN57" s="157"/>
      <c r="BO57" s="171"/>
      <c r="BP57" s="157"/>
      <c r="BQ57" s="171"/>
      <c r="BR57" s="157"/>
      <c r="BS57" s="171"/>
      <c r="BT57" s="157"/>
      <c r="BU57" s="220"/>
      <c r="BV57" s="172"/>
      <c r="BW57" s="173"/>
      <c r="BX57" s="174"/>
      <c r="BZ57" s="201"/>
      <c r="CA57" s="178"/>
      <c r="CB57" s="170"/>
      <c r="CC57" s="171"/>
      <c r="CD57" s="171"/>
      <c r="CE57" s="157"/>
      <c r="CF57" s="171"/>
      <c r="CG57" s="157"/>
      <c r="CH57" s="171"/>
      <c r="CI57" s="157"/>
      <c r="CJ57" s="171"/>
      <c r="CK57" s="157"/>
      <c r="CL57" s="171"/>
      <c r="CM57" s="157"/>
      <c r="CN57" s="220"/>
      <c r="CO57" s="172"/>
      <c r="CP57" s="173"/>
      <c r="CQ57" s="174"/>
      <c r="CS57" s="201"/>
      <c r="CT57" s="178"/>
      <c r="CU57" s="170"/>
      <c r="CV57" s="171"/>
      <c r="CW57" s="171"/>
      <c r="CX57" s="157"/>
      <c r="CY57" s="171"/>
      <c r="CZ57" s="157"/>
      <c r="DA57" s="171"/>
      <c r="DB57" s="157"/>
      <c r="DC57" s="171"/>
      <c r="DD57" s="157"/>
      <c r="DE57" s="171"/>
      <c r="DF57" s="157"/>
      <c r="DG57" s="220"/>
      <c r="DH57" s="172"/>
      <c r="DI57" s="173"/>
      <c r="DJ57" s="174"/>
    </row>
    <row r="58" spans="2:114" s="162" customFormat="1" ht="25.9" hidden="1" customHeight="1" x14ac:dyDescent="0.35">
      <c r="B58" s="201"/>
      <c r="C58" s="178"/>
      <c r="D58" s="170"/>
      <c r="E58" s="171"/>
      <c r="F58" s="171"/>
      <c r="G58" s="157"/>
      <c r="H58" s="171"/>
      <c r="I58" s="157"/>
      <c r="J58" s="171"/>
      <c r="K58" s="157"/>
      <c r="L58" s="171"/>
      <c r="M58" s="157"/>
      <c r="N58" s="171"/>
      <c r="O58" s="157"/>
      <c r="P58" s="220"/>
      <c r="Q58" s="172"/>
      <c r="R58" s="173"/>
      <c r="S58" s="174"/>
      <c r="U58" s="201"/>
      <c r="V58" s="178"/>
      <c r="W58" s="170"/>
      <c r="X58" s="171"/>
      <c r="Y58" s="171"/>
      <c r="Z58" s="157"/>
      <c r="AA58" s="171"/>
      <c r="AB58" s="157"/>
      <c r="AC58" s="171"/>
      <c r="AD58" s="157"/>
      <c r="AE58" s="171"/>
      <c r="AF58" s="157"/>
      <c r="AG58" s="171"/>
      <c r="AH58" s="157"/>
      <c r="AI58" s="220"/>
      <c r="AJ58" s="172"/>
      <c r="AK58" s="173"/>
      <c r="AL58" s="174"/>
      <c r="AN58" s="201"/>
      <c r="AO58" s="178"/>
      <c r="AP58" s="170"/>
      <c r="AQ58" s="171"/>
      <c r="AR58" s="171"/>
      <c r="AS58" s="157"/>
      <c r="AT58" s="171"/>
      <c r="AU58" s="157"/>
      <c r="AV58" s="171"/>
      <c r="AW58" s="157"/>
      <c r="AX58" s="171"/>
      <c r="AY58" s="157"/>
      <c r="AZ58" s="171"/>
      <c r="BA58" s="157"/>
      <c r="BB58" s="220"/>
      <c r="BC58" s="172"/>
      <c r="BD58" s="173"/>
      <c r="BE58" s="174"/>
      <c r="BG58" s="201"/>
      <c r="BH58" s="178"/>
      <c r="BI58" s="170"/>
      <c r="BJ58" s="171"/>
      <c r="BK58" s="171"/>
      <c r="BL58" s="157"/>
      <c r="BM58" s="171"/>
      <c r="BN58" s="157"/>
      <c r="BO58" s="171"/>
      <c r="BP58" s="157"/>
      <c r="BQ58" s="171"/>
      <c r="BR58" s="157"/>
      <c r="BS58" s="171"/>
      <c r="BT58" s="157"/>
      <c r="BU58" s="220"/>
      <c r="BV58" s="172"/>
      <c r="BW58" s="173"/>
      <c r="BX58" s="174"/>
      <c r="BZ58" s="201"/>
      <c r="CA58" s="178"/>
      <c r="CB58" s="170"/>
      <c r="CC58" s="171"/>
      <c r="CD58" s="171"/>
      <c r="CE58" s="157"/>
      <c r="CF58" s="171"/>
      <c r="CG58" s="157"/>
      <c r="CH58" s="171"/>
      <c r="CI58" s="157"/>
      <c r="CJ58" s="171"/>
      <c r="CK58" s="157"/>
      <c r="CL58" s="171"/>
      <c r="CM58" s="157"/>
      <c r="CN58" s="220"/>
      <c r="CO58" s="172"/>
      <c r="CP58" s="173"/>
      <c r="CQ58" s="174"/>
      <c r="CS58" s="201"/>
      <c r="CT58" s="178"/>
      <c r="CU58" s="170"/>
      <c r="CV58" s="171"/>
      <c r="CW58" s="171"/>
      <c r="CX58" s="157"/>
      <c r="CY58" s="171"/>
      <c r="CZ58" s="157"/>
      <c r="DA58" s="171"/>
      <c r="DB58" s="157"/>
      <c r="DC58" s="171"/>
      <c r="DD58" s="157"/>
      <c r="DE58" s="171"/>
      <c r="DF58" s="157"/>
      <c r="DG58" s="220"/>
      <c r="DH58" s="172"/>
      <c r="DI58" s="173"/>
      <c r="DJ58" s="174"/>
    </row>
    <row r="59" spans="2:114" s="162" customFormat="1" ht="25.9" hidden="1" customHeight="1" x14ac:dyDescent="0.35">
      <c r="B59" s="201"/>
      <c r="C59" s="178"/>
      <c r="D59" s="170"/>
      <c r="E59" s="171"/>
      <c r="F59" s="171"/>
      <c r="G59" s="157"/>
      <c r="H59" s="171"/>
      <c r="I59" s="157"/>
      <c r="J59" s="171"/>
      <c r="K59" s="157"/>
      <c r="L59" s="171"/>
      <c r="M59" s="157"/>
      <c r="N59" s="171"/>
      <c r="O59" s="157"/>
      <c r="P59" s="220"/>
      <c r="Q59" s="172"/>
      <c r="R59" s="173"/>
      <c r="S59" s="174"/>
      <c r="U59" s="201"/>
      <c r="V59" s="178"/>
      <c r="W59" s="170"/>
      <c r="X59" s="171"/>
      <c r="Y59" s="171"/>
      <c r="Z59" s="157"/>
      <c r="AA59" s="171"/>
      <c r="AB59" s="157"/>
      <c r="AC59" s="171"/>
      <c r="AD59" s="157"/>
      <c r="AE59" s="171"/>
      <c r="AF59" s="157"/>
      <c r="AG59" s="171"/>
      <c r="AH59" s="157"/>
      <c r="AI59" s="220"/>
      <c r="AJ59" s="172"/>
      <c r="AK59" s="173"/>
      <c r="AL59" s="174"/>
      <c r="AN59" s="201"/>
      <c r="AO59" s="178"/>
      <c r="AP59" s="170"/>
      <c r="AQ59" s="171"/>
      <c r="AR59" s="171"/>
      <c r="AS59" s="157"/>
      <c r="AT59" s="171"/>
      <c r="AU59" s="157"/>
      <c r="AV59" s="171"/>
      <c r="AW59" s="157"/>
      <c r="AX59" s="171"/>
      <c r="AY59" s="157"/>
      <c r="AZ59" s="171"/>
      <c r="BA59" s="157"/>
      <c r="BB59" s="220"/>
      <c r="BC59" s="172"/>
      <c r="BD59" s="173"/>
      <c r="BE59" s="174"/>
      <c r="BG59" s="201"/>
      <c r="BH59" s="178"/>
      <c r="BI59" s="170"/>
      <c r="BJ59" s="171"/>
      <c r="BK59" s="171"/>
      <c r="BL59" s="157"/>
      <c r="BM59" s="171"/>
      <c r="BN59" s="157"/>
      <c r="BO59" s="171"/>
      <c r="BP59" s="157"/>
      <c r="BQ59" s="171"/>
      <c r="BR59" s="157"/>
      <c r="BS59" s="171"/>
      <c r="BT59" s="157"/>
      <c r="BU59" s="220"/>
      <c r="BV59" s="172"/>
      <c r="BW59" s="173"/>
      <c r="BX59" s="174"/>
      <c r="BZ59" s="201"/>
      <c r="CA59" s="178"/>
      <c r="CB59" s="170"/>
      <c r="CC59" s="171"/>
      <c r="CD59" s="171"/>
      <c r="CE59" s="157"/>
      <c r="CF59" s="171"/>
      <c r="CG59" s="157"/>
      <c r="CH59" s="171"/>
      <c r="CI59" s="157"/>
      <c r="CJ59" s="171"/>
      <c r="CK59" s="157"/>
      <c r="CL59" s="171"/>
      <c r="CM59" s="157"/>
      <c r="CN59" s="220"/>
      <c r="CO59" s="172"/>
      <c r="CP59" s="173"/>
      <c r="CQ59" s="174"/>
      <c r="CS59" s="201"/>
      <c r="CT59" s="178"/>
      <c r="CU59" s="170"/>
      <c r="CV59" s="171"/>
      <c r="CW59" s="171"/>
      <c r="CX59" s="157"/>
      <c r="CY59" s="171"/>
      <c r="CZ59" s="157"/>
      <c r="DA59" s="171"/>
      <c r="DB59" s="157"/>
      <c r="DC59" s="171"/>
      <c r="DD59" s="157"/>
      <c r="DE59" s="171"/>
      <c r="DF59" s="157"/>
      <c r="DG59" s="220"/>
      <c r="DH59" s="172"/>
      <c r="DI59" s="173"/>
      <c r="DJ59" s="174"/>
    </row>
    <row r="60" spans="2:114" s="162" customFormat="1" ht="25.9" hidden="1" customHeight="1" x14ac:dyDescent="0.35">
      <c r="B60" s="201"/>
      <c r="C60" s="178"/>
      <c r="D60" s="170"/>
      <c r="E60" s="171"/>
      <c r="F60" s="171"/>
      <c r="G60" s="157"/>
      <c r="H60" s="171"/>
      <c r="I60" s="157"/>
      <c r="J60" s="171"/>
      <c r="K60" s="157"/>
      <c r="L60" s="171"/>
      <c r="M60" s="157"/>
      <c r="N60" s="171"/>
      <c r="O60" s="157"/>
      <c r="P60" s="220"/>
      <c r="Q60" s="172"/>
      <c r="R60" s="173"/>
      <c r="S60" s="174"/>
      <c r="U60" s="201"/>
      <c r="V60" s="178"/>
      <c r="W60" s="170"/>
      <c r="X60" s="171"/>
      <c r="Y60" s="171"/>
      <c r="Z60" s="157"/>
      <c r="AA60" s="171"/>
      <c r="AB60" s="157"/>
      <c r="AC60" s="171"/>
      <c r="AD60" s="157"/>
      <c r="AE60" s="171"/>
      <c r="AF60" s="157"/>
      <c r="AG60" s="171"/>
      <c r="AH60" s="157"/>
      <c r="AI60" s="220"/>
      <c r="AJ60" s="172"/>
      <c r="AK60" s="173"/>
      <c r="AL60" s="174"/>
      <c r="AN60" s="201"/>
      <c r="AO60" s="178"/>
      <c r="AP60" s="170"/>
      <c r="AQ60" s="171"/>
      <c r="AR60" s="171"/>
      <c r="AS60" s="157"/>
      <c r="AT60" s="171"/>
      <c r="AU60" s="157"/>
      <c r="AV60" s="171"/>
      <c r="AW60" s="157"/>
      <c r="AX60" s="171"/>
      <c r="AY60" s="157"/>
      <c r="AZ60" s="171"/>
      <c r="BA60" s="157"/>
      <c r="BB60" s="220"/>
      <c r="BC60" s="172"/>
      <c r="BD60" s="173"/>
      <c r="BE60" s="174"/>
      <c r="BG60" s="201"/>
      <c r="BH60" s="178"/>
      <c r="BI60" s="170"/>
      <c r="BJ60" s="171"/>
      <c r="BK60" s="171"/>
      <c r="BL60" s="157"/>
      <c r="BM60" s="171"/>
      <c r="BN60" s="157"/>
      <c r="BO60" s="171"/>
      <c r="BP60" s="157"/>
      <c r="BQ60" s="171"/>
      <c r="BR60" s="157"/>
      <c r="BS60" s="171"/>
      <c r="BT60" s="157"/>
      <c r="BU60" s="220"/>
      <c r="BV60" s="172"/>
      <c r="BW60" s="173"/>
      <c r="BX60" s="174"/>
      <c r="BZ60" s="201"/>
      <c r="CA60" s="178"/>
      <c r="CB60" s="170"/>
      <c r="CC60" s="171"/>
      <c r="CD60" s="171"/>
      <c r="CE60" s="157"/>
      <c r="CF60" s="171"/>
      <c r="CG60" s="157"/>
      <c r="CH60" s="171"/>
      <c r="CI60" s="157"/>
      <c r="CJ60" s="171"/>
      <c r="CK60" s="157"/>
      <c r="CL60" s="171"/>
      <c r="CM60" s="157"/>
      <c r="CN60" s="220"/>
      <c r="CO60" s="172"/>
      <c r="CP60" s="173"/>
      <c r="CQ60" s="174"/>
      <c r="CS60" s="201"/>
      <c r="CT60" s="178"/>
      <c r="CU60" s="170"/>
      <c r="CV60" s="171"/>
      <c r="CW60" s="171"/>
      <c r="CX60" s="157"/>
      <c r="CY60" s="171"/>
      <c r="CZ60" s="157"/>
      <c r="DA60" s="171"/>
      <c r="DB60" s="157"/>
      <c r="DC60" s="171"/>
      <c r="DD60" s="157"/>
      <c r="DE60" s="171"/>
      <c r="DF60" s="157"/>
      <c r="DG60" s="220"/>
      <c r="DH60" s="172"/>
      <c r="DI60" s="173"/>
      <c r="DJ60" s="174"/>
    </row>
    <row r="61" spans="2:114" s="162" customFormat="1" ht="25.9" hidden="1" customHeight="1" thickBot="1" x14ac:dyDescent="0.4">
      <c r="B61" s="184"/>
      <c r="C61" s="185"/>
      <c r="D61" s="179"/>
      <c r="E61" s="180"/>
      <c r="F61" s="180"/>
      <c r="G61" s="181"/>
      <c r="H61" s="180"/>
      <c r="I61" s="181"/>
      <c r="J61" s="180"/>
      <c r="K61" s="181"/>
      <c r="L61" s="180"/>
      <c r="M61" s="181"/>
      <c r="N61" s="180"/>
      <c r="O61" s="181"/>
      <c r="P61" s="221"/>
      <c r="Q61" s="182"/>
      <c r="R61" s="183"/>
      <c r="S61" s="186"/>
      <c r="U61" s="184"/>
      <c r="V61" s="185"/>
      <c r="W61" s="179"/>
      <c r="X61" s="180"/>
      <c r="Y61" s="180"/>
      <c r="Z61" s="181"/>
      <c r="AA61" s="180"/>
      <c r="AB61" s="181"/>
      <c r="AC61" s="180"/>
      <c r="AD61" s="181"/>
      <c r="AE61" s="180"/>
      <c r="AF61" s="181"/>
      <c r="AG61" s="180"/>
      <c r="AH61" s="181"/>
      <c r="AI61" s="221"/>
      <c r="AJ61" s="182"/>
      <c r="AK61" s="183"/>
      <c r="AL61" s="186"/>
      <c r="AN61" s="184"/>
      <c r="AO61" s="185"/>
      <c r="AP61" s="179"/>
      <c r="AQ61" s="180"/>
      <c r="AR61" s="180"/>
      <c r="AS61" s="181"/>
      <c r="AT61" s="180"/>
      <c r="AU61" s="181"/>
      <c r="AV61" s="180"/>
      <c r="AW61" s="181"/>
      <c r="AX61" s="180"/>
      <c r="AY61" s="181"/>
      <c r="AZ61" s="180"/>
      <c r="BA61" s="181"/>
      <c r="BB61" s="221"/>
      <c r="BC61" s="182"/>
      <c r="BD61" s="183"/>
      <c r="BE61" s="186"/>
      <c r="BG61" s="184"/>
      <c r="BH61" s="185"/>
      <c r="BI61" s="179"/>
      <c r="BJ61" s="180"/>
      <c r="BK61" s="180"/>
      <c r="BL61" s="181"/>
      <c r="BM61" s="180"/>
      <c r="BN61" s="181"/>
      <c r="BO61" s="180"/>
      <c r="BP61" s="181"/>
      <c r="BQ61" s="180"/>
      <c r="BR61" s="181"/>
      <c r="BS61" s="180"/>
      <c r="BT61" s="181"/>
      <c r="BU61" s="221"/>
      <c r="BV61" s="182"/>
      <c r="BW61" s="183"/>
      <c r="BX61" s="186"/>
      <c r="BZ61" s="184"/>
      <c r="CA61" s="185"/>
      <c r="CB61" s="179"/>
      <c r="CC61" s="180"/>
      <c r="CD61" s="180"/>
      <c r="CE61" s="181"/>
      <c r="CF61" s="180"/>
      <c r="CG61" s="181"/>
      <c r="CH61" s="180"/>
      <c r="CI61" s="181"/>
      <c r="CJ61" s="180"/>
      <c r="CK61" s="181"/>
      <c r="CL61" s="180"/>
      <c r="CM61" s="181"/>
      <c r="CN61" s="221"/>
      <c r="CO61" s="182"/>
      <c r="CP61" s="183"/>
      <c r="CQ61" s="186"/>
      <c r="CS61" s="184"/>
      <c r="CT61" s="185"/>
      <c r="CU61" s="179"/>
      <c r="CV61" s="180"/>
      <c r="CW61" s="180"/>
      <c r="CX61" s="181"/>
      <c r="CY61" s="180"/>
      <c r="CZ61" s="181"/>
      <c r="DA61" s="180"/>
      <c r="DB61" s="181"/>
      <c r="DC61" s="180"/>
      <c r="DD61" s="181"/>
      <c r="DE61" s="180"/>
      <c r="DF61" s="181"/>
      <c r="DG61" s="221"/>
      <c r="DH61" s="182"/>
      <c r="DI61" s="183"/>
      <c r="DJ61" s="186"/>
    </row>
    <row r="62" spans="2:114" s="168" customFormat="1" ht="25.9" customHeight="1" x14ac:dyDescent="0.4">
      <c r="B62" s="165">
        <v>9</v>
      </c>
      <c r="C62" s="212"/>
      <c r="D62" s="215" t="s">
        <v>262</v>
      </c>
      <c r="E62" s="209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9"/>
      <c r="Q62" s="210" t="s">
        <v>59</v>
      </c>
      <c r="R62" s="211"/>
      <c r="S62" s="167" t="s">
        <v>283</v>
      </c>
      <c r="U62" s="165">
        <v>9</v>
      </c>
      <c r="V62" s="212"/>
      <c r="W62" s="215" t="s">
        <v>267</v>
      </c>
      <c r="X62" s="209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9"/>
      <c r="AJ62" s="210" t="s">
        <v>59</v>
      </c>
      <c r="AK62" s="211"/>
      <c r="AL62" s="167" t="s">
        <v>283</v>
      </c>
      <c r="AN62" s="165">
        <v>9</v>
      </c>
      <c r="AO62" s="212"/>
      <c r="AP62" s="215" t="s">
        <v>272</v>
      </c>
      <c r="AQ62" s="209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9"/>
      <c r="BC62" s="210" t="s">
        <v>59</v>
      </c>
      <c r="BD62" s="211"/>
      <c r="BE62" s="167" t="s">
        <v>283</v>
      </c>
      <c r="BG62" s="165">
        <v>9</v>
      </c>
      <c r="BH62" s="212"/>
      <c r="BI62" s="215" t="s">
        <v>382</v>
      </c>
      <c r="BJ62" s="209"/>
      <c r="BK62" s="218"/>
      <c r="BL62" s="218"/>
      <c r="BM62" s="218"/>
      <c r="BN62" s="218"/>
      <c r="BO62" s="218"/>
      <c r="BP62" s="218"/>
      <c r="BQ62" s="218"/>
      <c r="BR62" s="218"/>
      <c r="BS62" s="218"/>
      <c r="BT62" s="218"/>
      <c r="BU62" s="219"/>
      <c r="BV62" s="210" t="s">
        <v>59</v>
      </c>
      <c r="BW62" s="211"/>
      <c r="BX62" s="167" t="s">
        <v>283</v>
      </c>
      <c r="BZ62" s="165"/>
      <c r="CA62" s="212"/>
      <c r="CB62" s="215"/>
      <c r="CC62" s="209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9"/>
      <c r="CO62" s="210"/>
      <c r="CP62" s="211"/>
      <c r="CQ62" s="167"/>
      <c r="CS62" s="165"/>
      <c r="CT62" s="212"/>
      <c r="CU62" s="215"/>
      <c r="CV62" s="209"/>
      <c r="CW62" s="218"/>
      <c r="CX62" s="218"/>
      <c r="CY62" s="218"/>
      <c r="CZ62" s="218"/>
      <c r="DA62" s="218"/>
      <c r="DB62" s="218"/>
      <c r="DC62" s="218"/>
      <c r="DD62" s="218"/>
      <c r="DE62" s="218"/>
      <c r="DF62" s="218"/>
      <c r="DG62" s="219"/>
      <c r="DH62" s="210"/>
      <c r="DI62" s="211"/>
      <c r="DJ62" s="167"/>
    </row>
    <row r="63" spans="2:114" s="162" customFormat="1" ht="25.9" customHeight="1" x14ac:dyDescent="0.35">
      <c r="B63" s="169" t="s">
        <v>394</v>
      </c>
      <c r="C63" s="213"/>
      <c r="D63" s="170" t="s">
        <v>332</v>
      </c>
      <c r="E63" s="171">
        <v>31.5</v>
      </c>
      <c r="F63" s="171"/>
      <c r="G63" s="157"/>
      <c r="H63" s="171"/>
      <c r="I63" s="157"/>
      <c r="J63" s="171"/>
      <c r="K63" s="157"/>
      <c r="L63" s="171"/>
      <c r="M63" s="157"/>
      <c r="N63" s="171"/>
      <c r="O63" s="157"/>
      <c r="P63" s="220"/>
      <c r="Q63" s="172" t="s">
        <v>285</v>
      </c>
      <c r="R63" s="173">
        <v>80</v>
      </c>
      <c r="S63" s="174" t="s">
        <v>428</v>
      </c>
      <c r="U63" s="169" t="s">
        <v>394</v>
      </c>
      <c r="V63" s="213"/>
      <c r="W63" s="170" t="s">
        <v>248</v>
      </c>
      <c r="X63" s="171">
        <v>66.599999999999994</v>
      </c>
      <c r="Y63" s="171"/>
      <c r="Z63" s="157"/>
      <c r="AA63" s="171"/>
      <c r="AB63" s="157"/>
      <c r="AC63" s="171"/>
      <c r="AD63" s="157"/>
      <c r="AE63" s="171"/>
      <c r="AF63" s="157"/>
      <c r="AG63" s="171"/>
      <c r="AH63" s="157"/>
      <c r="AI63" s="220"/>
      <c r="AJ63" s="172" t="s">
        <v>285</v>
      </c>
      <c r="AK63" s="173">
        <v>80</v>
      </c>
      <c r="AL63" s="174" t="s">
        <v>429</v>
      </c>
      <c r="AN63" s="169" t="s">
        <v>394</v>
      </c>
      <c r="AO63" s="213"/>
      <c r="AP63" s="170" t="s">
        <v>349</v>
      </c>
      <c r="AQ63" s="171">
        <v>100</v>
      </c>
      <c r="AR63" s="171"/>
      <c r="AS63" s="157"/>
      <c r="AT63" s="171"/>
      <c r="AU63" s="157"/>
      <c r="AV63" s="171"/>
      <c r="AW63" s="157"/>
      <c r="AX63" s="171"/>
      <c r="AY63" s="157"/>
      <c r="AZ63" s="171"/>
      <c r="BA63" s="157"/>
      <c r="BB63" s="220"/>
      <c r="BC63" s="172" t="s">
        <v>285</v>
      </c>
      <c r="BD63" s="173">
        <v>80</v>
      </c>
      <c r="BE63" s="174" t="s">
        <v>430</v>
      </c>
      <c r="BG63" s="169" t="s">
        <v>394</v>
      </c>
      <c r="BH63" s="213"/>
      <c r="BI63" s="170" t="s">
        <v>152</v>
      </c>
      <c r="BJ63" s="171">
        <v>30</v>
      </c>
      <c r="BK63" s="171"/>
      <c r="BL63" s="157"/>
      <c r="BM63" s="171"/>
      <c r="BN63" s="157"/>
      <c r="BO63" s="171"/>
      <c r="BP63" s="157"/>
      <c r="BQ63" s="171"/>
      <c r="BR63" s="157"/>
      <c r="BS63" s="171"/>
      <c r="BT63" s="157"/>
      <c r="BU63" s="220"/>
      <c r="BV63" s="172" t="s">
        <v>285</v>
      </c>
      <c r="BW63" s="173">
        <v>80</v>
      </c>
      <c r="BX63" s="174" t="s">
        <v>431</v>
      </c>
      <c r="BZ63" s="169" t="s">
        <v>394</v>
      </c>
      <c r="CA63" s="213"/>
      <c r="CB63" s="170"/>
      <c r="CC63" s="171"/>
      <c r="CD63" s="171"/>
      <c r="CE63" s="157"/>
      <c r="CF63" s="171"/>
      <c r="CG63" s="157"/>
      <c r="CH63" s="171"/>
      <c r="CI63" s="157"/>
      <c r="CJ63" s="171"/>
      <c r="CK63" s="157"/>
      <c r="CL63" s="171"/>
      <c r="CM63" s="157"/>
      <c r="CN63" s="220"/>
      <c r="CO63" s="172"/>
      <c r="CP63" s="173"/>
      <c r="CQ63" s="174"/>
      <c r="CS63" s="169" t="s">
        <v>394</v>
      </c>
      <c r="CT63" s="213"/>
      <c r="CU63" s="170"/>
      <c r="CV63" s="171"/>
      <c r="CW63" s="171"/>
      <c r="CX63" s="157"/>
      <c r="CY63" s="171"/>
      <c r="CZ63" s="157"/>
      <c r="DA63" s="171"/>
      <c r="DB63" s="157"/>
      <c r="DC63" s="171"/>
      <c r="DD63" s="157"/>
      <c r="DE63" s="171"/>
      <c r="DF63" s="157"/>
      <c r="DG63" s="220"/>
      <c r="DH63" s="172"/>
      <c r="DI63" s="173"/>
      <c r="DJ63" s="174"/>
    </row>
    <row r="64" spans="2:114" s="162" customFormat="1" ht="25.9" customHeight="1" x14ac:dyDescent="0.35">
      <c r="B64" s="169">
        <v>3</v>
      </c>
      <c r="C64" s="213"/>
      <c r="D64" s="170" t="s">
        <v>351</v>
      </c>
      <c r="E64" s="171">
        <v>18</v>
      </c>
      <c r="F64" s="171"/>
      <c r="G64" s="157"/>
      <c r="H64" s="171"/>
      <c r="I64" s="157"/>
      <c r="J64" s="171"/>
      <c r="K64" s="157"/>
      <c r="L64" s="171"/>
      <c r="M64" s="157"/>
      <c r="N64" s="171"/>
      <c r="O64" s="157"/>
      <c r="P64" s="220"/>
      <c r="Q64" s="172"/>
      <c r="R64" s="173"/>
      <c r="S64" s="175" t="s">
        <v>289</v>
      </c>
      <c r="U64" s="169">
        <v>10</v>
      </c>
      <c r="V64" s="213"/>
      <c r="W64" s="170" t="s">
        <v>286</v>
      </c>
      <c r="X64" s="171">
        <v>5</v>
      </c>
      <c r="Y64" s="171"/>
      <c r="Z64" s="157"/>
      <c r="AA64" s="171"/>
      <c r="AB64" s="157"/>
      <c r="AC64" s="171"/>
      <c r="AD64" s="157"/>
      <c r="AE64" s="171"/>
      <c r="AF64" s="157"/>
      <c r="AG64" s="171"/>
      <c r="AH64" s="157"/>
      <c r="AI64" s="220"/>
      <c r="AJ64" s="172"/>
      <c r="AK64" s="173"/>
      <c r="AL64" s="175" t="s">
        <v>289</v>
      </c>
      <c r="AN64" s="169">
        <v>17</v>
      </c>
      <c r="AO64" s="213"/>
      <c r="AP64" s="170" t="s">
        <v>292</v>
      </c>
      <c r="AQ64" s="171">
        <v>9</v>
      </c>
      <c r="AR64" s="171"/>
      <c r="AS64" s="157"/>
      <c r="AT64" s="171"/>
      <c r="AU64" s="157"/>
      <c r="AV64" s="171"/>
      <c r="AW64" s="157"/>
      <c r="AX64" s="171"/>
      <c r="AY64" s="157"/>
      <c r="AZ64" s="171"/>
      <c r="BA64" s="157"/>
      <c r="BB64" s="220"/>
      <c r="BC64" s="172"/>
      <c r="BD64" s="173"/>
      <c r="BE64" s="175" t="s">
        <v>289</v>
      </c>
      <c r="BG64" s="169">
        <v>24</v>
      </c>
      <c r="BH64" s="213"/>
      <c r="BI64" s="170" t="s">
        <v>403</v>
      </c>
      <c r="BJ64" s="171">
        <v>18.5</v>
      </c>
      <c r="BK64" s="171"/>
      <c r="BL64" s="157"/>
      <c r="BM64" s="171"/>
      <c r="BN64" s="157"/>
      <c r="BO64" s="171"/>
      <c r="BP64" s="157"/>
      <c r="BQ64" s="171"/>
      <c r="BR64" s="157"/>
      <c r="BS64" s="171"/>
      <c r="BT64" s="157"/>
      <c r="BU64" s="220"/>
      <c r="BV64" s="172"/>
      <c r="BW64" s="173"/>
      <c r="BX64" s="175" t="s">
        <v>289</v>
      </c>
      <c r="BZ64" s="169"/>
      <c r="CA64" s="213"/>
      <c r="CB64" s="170"/>
      <c r="CC64" s="171"/>
      <c r="CD64" s="171"/>
      <c r="CE64" s="157"/>
      <c r="CF64" s="171"/>
      <c r="CG64" s="157"/>
      <c r="CH64" s="171"/>
      <c r="CI64" s="157"/>
      <c r="CJ64" s="171"/>
      <c r="CK64" s="157"/>
      <c r="CL64" s="171"/>
      <c r="CM64" s="157"/>
      <c r="CN64" s="220"/>
      <c r="CO64" s="172"/>
      <c r="CP64" s="173"/>
      <c r="CQ64" s="175"/>
      <c r="CS64" s="169"/>
      <c r="CT64" s="213"/>
      <c r="CU64" s="170"/>
      <c r="CV64" s="171"/>
      <c r="CW64" s="171"/>
      <c r="CX64" s="157"/>
      <c r="CY64" s="171"/>
      <c r="CZ64" s="157"/>
      <c r="DA64" s="171"/>
      <c r="DB64" s="157"/>
      <c r="DC64" s="171"/>
      <c r="DD64" s="157"/>
      <c r="DE64" s="171"/>
      <c r="DF64" s="157"/>
      <c r="DG64" s="220"/>
      <c r="DH64" s="172"/>
      <c r="DI64" s="173"/>
      <c r="DJ64" s="175"/>
    </row>
    <row r="65" spans="2:114" s="162" customFormat="1" ht="25.9" customHeight="1" x14ac:dyDescent="0.35">
      <c r="B65" s="169" t="s">
        <v>400</v>
      </c>
      <c r="C65" s="213"/>
      <c r="D65" s="170" t="s">
        <v>311</v>
      </c>
      <c r="E65" s="171">
        <v>9</v>
      </c>
      <c r="F65" s="171"/>
      <c r="G65" s="157"/>
      <c r="H65" s="171"/>
      <c r="I65" s="157"/>
      <c r="J65" s="171"/>
      <c r="K65" s="157"/>
      <c r="L65" s="171"/>
      <c r="M65" s="157"/>
      <c r="N65" s="171"/>
      <c r="O65" s="157"/>
      <c r="P65" s="220"/>
      <c r="Q65" s="172"/>
      <c r="R65" s="173"/>
      <c r="S65" s="174" t="s">
        <v>294</v>
      </c>
      <c r="U65" s="169" t="s">
        <v>401</v>
      </c>
      <c r="V65" s="213"/>
      <c r="W65" s="170"/>
      <c r="X65" s="171"/>
      <c r="Y65" s="171"/>
      <c r="Z65" s="157"/>
      <c r="AA65" s="171"/>
      <c r="AB65" s="157"/>
      <c r="AC65" s="171"/>
      <c r="AD65" s="157"/>
      <c r="AE65" s="171"/>
      <c r="AF65" s="157"/>
      <c r="AG65" s="171"/>
      <c r="AH65" s="157"/>
      <c r="AI65" s="220"/>
      <c r="AJ65" s="172"/>
      <c r="AK65" s="173"/>
      <c r="AL65" s="174" t="s">
        <v>294</v>
      </c>
      <c r="AN65" s="169" t="s">
        <v>400</v>
      </c>
      <c r="AO65" s="213"/>
      <c r="AP65" s="170"/>
      <c r="AQ65" s="171"/>
      <c r="AR65" s="171"/>
      <c r="AS65" s="157"/>
      <c r="AT65" s="171"/>
      <c r="AU65" s="157"/>
      <c r="AV65" s="171"/>
      <c r="AW65" s="157"/>
      <c r="AX65" s="171"/>
      <c r="AY65" s="157"/>
      <c r="AZ65" s="171"/>
      <c r="BA65" s="157"/>
      <c r="BB65" s="220"/>
      <c r="BC65" s="172"/>
      <c r="BD65" s="173"/>
      <c r="BE65" s="174" t="s">
        <v>432</v>
      </c>
      <c r="BG65" s="169" t="s">
        <v>400</v>
      </c>
      <c r="BH65" s="213"/>
      <c r="BI65" s="170" t="s">
        <v>433</v>
      </c>
      <c r="BJ65" s="171">
        <v>8</v>
      </c>
      <c r="BK65" s="171"/>
      <c r="BL65" s="157"/>
      <c r="BM65" s="171"/>
      <c r="BN65" s="157"/>
      <c r="BO65" s="171"/>
      <c r="BP65" s="157"/>
      <c r="BQ65" s="171"/>
      <c r="BR65" s="157"/>
      <c r="BS65" s="171"/>
      <c r="BT65" s="157"/>
      <c r="BU65" s="220"/>
      <c r="BV65" s="172"/>
      <c r="BW65" s="173"/>
      <c r="BX65" s="174" t="s">
        <v>434</v>
      </c>
      <c r="BZ65" s="169" t="s">
        <v>400</v>
      </c>
      <c r="CA65" s="213"/>
      <c r="CB65" s="170"/>
      <c r="CC65" s="171"/>
      <c r="CD65" s="171"/>
      <c r="CE65" s="157"/>
      <c r="CF65" s="171"/>
      <c r="CG65" s="157"/>
      <c r="CH65" s="171"/>
      <c r="CI65" s="157"/>
      <c r="CJ65" s="171"/>
      <c r="CK65" s="157"/>
      <c r="CL65" s="171"/>
      <c r="CM65" s="157"/>
      <c r="CN65" s="220"/>
      <c r="CO65" s="172"/>
      <c r="CP65" s="173"/>
      <c r="CQ65" s="174"/>
      <c r="CS65" s="169" t="s">
        <v>400</v>
      </c>
      <c r="CT65" s="213"/>
      <c r="CU65" s="170"/>
      <c r="CV65" s="171"/>
      <c r="CW65" s="171"/>
      <c r="CX65" s="157"/>
      <c r="CY65" s="171"/>
      <c r="CZ65" s="157"/>
      <c r="DA65" s="171"/>
      <c r="DB65" s="157"/>
      <c r="DC65" s="171"/>
      <c r="DD65" s="157"/>
      <c r="DE65" s="171"/>
      <c r="DF65" s="157"/>
      <c r="DG65" s="220"/>
      <c r="DH65" s="172"/>
      <c r="DI65" s="173"/>
      <c r="DJ65" s="174"/>
    </row>
    <row r="66" spans="2:114" s="162" customFormat="1" ht="25.9" customHeight="1" x14ac:dyDescent="0.35">
      <c r="B66" s="216" t="s">
        <v>161</v>
      </c>
      <c r="C66" s="213"/>
      <c r="D66" s="170" t="s">
        <v>313</v>
      </c>
      <c r="E66" s="171">
        <v>7.2</v>
      </c>
      <c r="F66" s="171"/>
      <c r="G66" s="157"/>
      <c r="H66" s="171"/>
      <c r="I66" s="157"/>
      <c r="J66" s="171"/>
      <c r="K66" s="157"/>
      <c r="L66" s="171"/>
      <c r="M66" s="157"/>
      <c r="N66" s="171"/>
      <c r="O66" s="157"/>
      <c r="P66" s="220"/>
      <c r="Q66" s="172"/>
      <c r="R66" s="173"/>
      <c r="S66" s="175" t="s">
        <v>297</v>
      </c>
      <c r="U66" s="216" t="s">
        <v>161</v>
      </c>
      <c r="V66" s="213"/>
      <c r="W66" s="170"/>
      <c r="X66" s="171"/>
      <c r="Y66" s="171"/>
      <c r="Z66" s="157"/>
      <c r="AA66" s="171"/>
      <c r="AB66" s="157"/>
      <c r="AC66" s="171"/>
      <c r="AD66" s="157"/>
      <c r="AE66" s="171"/>
      <c r="AF66" s="157"/>
      <c r="AG66" s="171"/>
      <c r="AH66" s="157"/>
      <c r="AI66" s="220"/>
      <c r="AJ66" s="172"/>
      <c r="AK66" s="173"/>
      <c r="AL66" s="175" t="s">
        <v>297</v>
      </c>
      <c r="AN66" s="216" t="s">
        <v>161</v>
      </c>
      <c r="AO66" s="213"/>
      <c r="AP66" s="170"/>
      <c r="AQ66" s="171"/>
      <c r="AR66" s="171"/>
      <c r="AS66" s="157"/>
      <c r="AT66" s="171"/>
      <c r="AU66" s="157"/>
      <c r="AV66" s="171"/>
      <c r="AW66" s="157"/>
      <c r="AX66" s="171"/>
      <c r="AY66" s="157"/>
      <c r="AZ66" s="171"/>
      <c r="BA66" s="157"/>
      <c r="BB66" s="220"/>
      <c r="BC66" s="172"/>
      <c r="BD66" s="173"/>
      <c r="BE66" s="175" t="s">
        <v>297</v>
      </c>
      <c r="BG66" s="216" t="s">
        <v>161</v>
      </c>
      <c r="BH66" s="213"/>
      <c r="BI66" s="170" t="s">
        <v>319</v>
      </c>
      <c r="BJ66" s="171">
        <v>2</v>
      </c>
      <c r="BK66" s="171"/>
      <c r="BL66" s="157"/>
      <c r="BM66" s="171"/>
      <c r="BN66" s="157"/>
      <c r="BO66" s="171"/>
      <c r="BP66" s="157"/>
      <c r="BQ66" s="171"/>
      <c r="BR66" s="157"/>
      <c r="BS66" s="171"/>
      <c r="BT66" s="157"/>
      <c r="BU66" s="220"/>
      <c r="BV66" s="172"/>
      <c r="BW66" s="173"/>
      <c r="BX66" s="175" t="s">
        <v>297</v>
      </c>
      <c r="BZ66" s="216"/>
      <c r="CA66" s="213"/>
      <c r="CB66" s="170"/>
      <c r="CC66" s="171"/>
      <c r="CD66" s="171"/>
      <c r="CE66" s="157"/>
      <c r="CF66" s="171"/>
      <c r="CG66" s="157"/>
      <c r="CH66" s="171"/>
      <c r="CI66" s="157"/>
      <c r="CJ66" s="171"/>
      <c r="CK66" s="157"/>
      <c r="CL66" s="171"/>
      <c r="CM66" s="157"/>
      <c r="CN66" s="220"/>
      <c r="CO66" s="172"/>
      <c r="CP66" s="173"/>
      <c r="CQ66" s="175"/>
      <c r="CS66" s="216"/>
      <c r="CT66" s="213"/>
      <c r="CU66" s="170"/>
      <c r="CV66" s="171"/>
      <c r="CW66" s="171"/>
      <c r="CX66" s="157"/>
      <c r="CY66" s="171"/>
      <c r="CZ66" s="157"/>
      <c r="DA66" s="171"/>
      <c r="DB66" s="157"/>
      <c r="DC66" s="171"/>
      <c r="DD66" s="157"/>
      <c r="DE66" s="171"/>
      <c r="DF66" s="157"/>
      <c r="DG66" s="220"/>
      <c r="DH66" s="172"/>
      <c r="DI66" s="173"/>
      <c r="DJ66" s="175"/>
    </row>
    <row r="67" spans="2:114" s="162" customFormat="1" ht="25.9" customHeight="1" x14ac:dyDescent="0.35">
      <c r="B67" s="216"/>
      <c r="C67" s="214"/>
      <c r="D67" s="170" t="s">
        <v>319</v>
      </c>
      <c r="E67" s="171">
        <v>2.7</v>
      </c>
      <c r="F67" s="171"/>
      <c r="G67" s="157"/>
      <c r="H67" s="171"/>
      <c r="I67" s="157"/>
      <c r="J67" s="171"/>
      <c r="K67" s="157"/>
      <c r="L67" s="171"/>
      <c r="M67" s="157"/>
      <c r="N67" s="171"/>
      <c r="O67" s="157"/>
      <c r="P67" s="220"/>
      <c r="Q67" s="172"/>
      <c r="R67" s="173"/>
      <c r="S67" s="174" t="s">
        <v>320</v>
      </c>
      <c r="U67" s="216"/>
      <c r="V67" s="214"/>
      <c r="W67" s="170"/>
      <c r="X67" s="171"/>
      <c r="Y67" s="171"/>
      <c r="Z67" s="157"/>
      <c r="AA67" s="171"/>
      <c r="AB67" s="157"/>
      <c r="AC67" s="171"/>
      <c r="AD67" s="157"/>
      <c r="AE67" s="171"/>
      <c r="AF67" s="157"/>
      <c r="AG67" s="171"/>
      <c r="AH67" s="157"/>
      <c r="AI67" s="220"/>
      <c r="AJ67" s="172"/>
      <c r="AK67" s="173"/>
      <c r="AL67" s="174" t="s">
        <v>435</v>
      </c>
      <c r="AN67" s="216"/>
      <c r="AO67" s="214"/>
      <c r="AP67" s="170"/>
      <c r="AQ67" s="171"/>
      <c r="AR67" s="171"/>
      <c r="AS67" s="157"/>
      <c r="AT67" s="171"/>
      <c r="AU67" s="157"/>
      <c r="AV67" s="171"/>
      <c r="AW67" s="157"/>
      <c r="AX67" s="171"/>
      <c r="AY67" s="157"/>
      <c r="AZ67" s="171"/>
      <c r="BA67" s="157"/>
      <c r="BB67" s="220"/>
      <c r="BC67" s="172"/>
      <c r="BD67" s="173"/>
      <c r="BE67" s="174" t="s">
        <v>436</v>
      </c>
      <c r="BG67" s="216"/>
      <c r="BH67" s="214"/>
      <c r="BI67" s="170"/>
      <c r="BJ67" s="171"/>
      <c r="BK67" s="171"/>
      <c r="BL67" s="157"/>
      <c r="BM67" s="171"/>
      <c r="BN67" s="157"/>
      <c r="BO67" s="171"/>
      <c r="BP67" s="157"/>
      <c r="BQ67" s="171"/>
      <c r="BR67" s="157"/>
      <c r="BS67" s="171"/>
      <c r="BT67" s="157"/>
      <c r="BU67" s="220"/>
      <c r="BV67" s="172"/>
      <c r="BW67" s="173"/>
      <c r="BX67" s="174" t="s">
        <v>321</v>
      </c>
      <c r="BZ67" s="216"/>
      <c r="CA67" s="214"/>
      <c r="CB67" s="170"/>
      <c r="CC67" s="171"/>
      <c r="CD67" s="171"/>
      <c r="CE67" s="157"/>
      <c r="CF67" s="171"/>
      <c r="CG67" s="157"/>
      <c r="CH67" s="171"/>
      <c r="CI67" s="157"/>
      <c r="CJ67" s="171"/>
      <c r="CK67" s="157"/>
      <c r="CL67" s="171"/>
      <c r="CM67" s="157"/>
      <c r="CN67" s="220"/>
      <c r="CO67" s="172"/>
      <c r="CP67" s="173"/>
      <c r="CQ67" s="174"/>
      <c r="CS67" s="216"/>
      <c r="CT67" s="214"/>
      <c r="CU67" s="170"/>
      <c r="CV67" s="171"/>
      <c r="CW67" s="171"/>
      <c r="CX67" s="157"/>
      <c r="CY67" s="171"/>
      <c r="CZ67" s="157"/>
      <c r="DA67" s="171"/>
      <c r="DB67" s="157"/>
      <c r="DC67" s="171"/>
      <c r="DD67" s="157"/>
      <c r="DE67" s="171"/>
      <c r="DF67" s="157"/>
      <c r="DG67" s="220"/>
      <c r="DH67" s="172"/>
      <c r="DI67" s="173"/>
      <c r="DJ67" s="174"/>
    </row>
    <row r="68" spans="2:114" s="162" customFormat="1" ht="25.9" customHeight="1" x14ac:dyDescent="0.35">
      <c r="B68" s="217"/>
      <c r="C68" s="176"/>
      <c r="D68" s="170"/>
      <c r="E68" s="171"/>
      <c r="F68" s="171"/>
      <c r="G68" s="157"/>
      <c r="H68" s="171"/>
      <c r="I68" s="157"/>
      <c r="J68" s="171"/>
      <c r="K68" s="157"/>
      <c r="L68" s="171"/>
      <c r="M68" s="157"/>
      <c r="N68" s="171"/>
      <c r="O68" s="157"/>
      <c r="P68" s="220"/>
      <c r="Q68" s="172"/>
      <c r="R68" s="173"/>
      <c r="S68" s="175" t="s">
        <v>339</v>
      </c>
      <c r="U68" s="217"/>
      <c r="V68" s="176"/>
      <c r="W68" s="170"/>
      <c r="X68" s="171"/>
      <c r="Y68" s="171"/>
      <c r="Z68" s="157"/>
      <c r="AA68" s="171"/>
      <c r="AB68" s="157"/>
      <c r="AC68" s="171"/>
      <c r="AD68" s="157"/>
      <c r="AE68" s="171"/>
      <c r="AF68" s="157"/>
      <c r="AG68" s="171"/>
      <c r="AH68" s="157"/>
      <c r="AI68" s="220"/>
      <c r="AJ68" s="172"/>
      <c r="AK68" s="173"/>
      <c r="AL68" s="175" t="s">
        <v>300</v>
      </c>
      <c r="AN68" s="217"/>
      <c r="AO68" s="176"/>
      <c r="AP68" s="170"/>
      <c r="AQ68" s="171"/>
      <c r="AR68" s="171"/>
      <c r="AS68" s="157"/>
      <c r="AT68" s="171"/>
      <c r="AU68" s="157"/>
      <c r="AV68" s="171"/>
      <c r="AW68" s="157"/>
      <c r="AX68" s="171"/>
      <c r="AY68" s="157"/>
      <c r="AZ68" s="171"/>
      <c r="BA68" s="157"/>
      <c r="BB68" s="220"/>
      <c r="BC68" s="172"/>
      <c r="BD68" s="173"/>
      <c r="BE68" s="175" t="s">
        <v>301</v>
      </c>
      <c r="BG68" s="217"/>
      <c r="BH68" s="176"/>
      <c r="BI68" s="170"/>
      <c r="BJ68" s="171"/>
      <c r="BK68" s="171"/>
      <c r="BL68" s="157"/>
      <c r="BM68" s="171"/>
      <c r="BN68" s="157"/>
      <c r="BO68" s="171"/>
      <c r="BP68" s="157"/>
      <c r="BQ68" s="171"/>
      <c r="BR68" s="157"/>
      <c r="BS68" s="171"/>
      <c r="BT68" s="157"/>
      <c r="BU68" s="220"/>
      <c r="BV68" s="172"/>
      <c r="BW68" s="173"/>
      <c r="BX68" s="175" t="s">
        <v>301</v>
      </c>
      <c r="BZ68" s="217"/>
      <c r="CA68" s="176"/>
      <c r="CB68" s="170"/>
      <c r="CC68" s="171"/>
      <c r="CD68" s="171"/>
      <c r="CE68" s="157"/>
      <c r="CF68" s="171"/>
      <c r="CG68" s="157"/>
      <c r="CH68" s="171"/>
      <c r="CI68" s="157"/>
      <c r="CJ68" s="171"/>
      <c r="CK68" s="157"/>
      <c r="CL68" s="171"/>
      <c r="CM68" s="157"/>
      <c r="CN68" s="220"/>
      <c r="CO68" s="172"/>
      <c r="CP68" s="173"/>
      <c r="CQ68" s="175"/>
      <c r="CS68" s="217"/>
      <c r="CT68" s="176"/>
      <c r="CU68" s="170"/>
      <c r="CV68" s="171"/>
      <c r="CW68" s="171"/>
      <c r="CX68" s="157"/>
      <c r="CY68" s="171"/>
      <c r="CZ68" s="157"/>
      <c r="DA68" s="171"/>
      <c r="DB68" s="157"/>
      <c r="DC68" s="171"/>
      <c r="DD68" s="157"/>
      <c r="DE68" s="171"/>
      <c r="DF68" s="157"/>
      <c r="DG68" s="220"/>
      <c r="DH68" s="172"/>
      <c r="DI68" s="173"/>
      <c r="DJ68" s="175"/>
    </row>
    <row r="69" spans="2:114" s="162" customFormat="1" ht="25.9" customHeight="1" x14ac:dyDescent="0.35">
      <c r="B69" s="177" t="s">
        <v>137</v>
      </c>
      <c r="C69" s="178"/>
      <c r="D69" s="170"/>
      <c r="E69" s="171"/>
      <c r="F69" s="171"/>
      <c r="G69" s="157"/>
      <c r="H69" s="171"/>
      <c r="I69" s="157"/>
      <c r="J69" s="171"/>
      <c r="K69" s="157"/>
      <c r="L69" s="171"/>
      <c r="M69" s="157"/>
      <c r="N69" s="171"/>
      <c r="O69" s="157"/>
      <c r="P69" s="220"/>
      <c r="Q69" s="172"/>
      <c r="R69" s="173"/>
      <c r="S69" s="174" t="s">
        <v>302</v>
      </c>
      <c r="U69" s="177" t="s">
        <v>137</v>
      </c>
      <c r="V69" s="178"/>
      <c r="W69" s="170"/>
      <c r="X69" s="171"/>
      <c r="Y69" s="171"/>
      <c r="Z69" s="157"/>
      <c r="AA69" s="171"/>
      <c r="AB69" s="157"/>
      <c r="AC69" s="171"/>
      <c r="AD69" s="157"/>
      <c r="AE69" s="171"/>
      <c r="AF69" s="157"/>
      <c r="AG69" s="171"/>
      <c r="AH69" s="157"/>
      <c r="AI69" s="220"/>
      <c r="AJ69" s="172"/>
      <c r="AK69" s="173"/>
      <c r="AL69" s="174" t="s">
        <v>302</v>
      </c>
      <c r="AN69" s="177" t="s">
        <v>137</v>
      </c>
      <c r="AO69" s="178"/>
      <c r="AP69" s="170"/>
      <c r="AQ69" s="171"/>
      <c r="AR69" s="171"/>
      <c r="AS69" s="157"/>
      <c r="AT69" s="171"/>
      <c r="AU69" s="157"/>
      <c r="AV69" s="171"/>
      <c r="AW69" s="157"/>
      <c r="AX69" s="171"/>
      <c r="AY69" s="157"/>
      <c r="AZ69" s="171"/>
      <c r="BA69" s="157"/>
      <c r="BB69" s="220"/>
      <c r="BC69" s="172"/>
      <c r="BD69" s="173"/>
      <c r="BE69" s="174" t="s">
        <v>302</v>
      </c>
      <c r="BG69" s="177" t="s">
        <v>137</v>
      </c>
      <c r="BH69" s="178"/>
      <c r="BI69" s="170"/>
      <c r="BJ69" s="171"/>
      <c r="BK69" s="171"/>
      <c r="BL69" s="157"/>
      <c r="BM69" s="171"/>
      <c r="BN69" s="157"/>
      <c r="BO69" s="171"/>
      <c r="BP69" s="157"/>
      <c r="BQ69" s="171"/>
      <c r="BR69" s="157"/>
      <c r="BS69" s="171"/>
      <c r="BT69" s="157"/>
      <c r="BU69" s="220"/>
      <c r="BV69" s="172"/>
      <c r="BW69" s="173"/>
      <c r="BX69" s="174" t="s">
        <v>302</v>
      </c>
      <c r="BZ69" s="177"/>
      <c r="CA69" s="178"/>
      <c r="CB69" s="170"/>
      <c r="CC69" s="171"/>
      <c r="CD69" s="171"/>
      <c r="CE69" s="157"/>
      <c r="CF69" s="171"/>
      <c r="CG69" s="157"/>
      <c r="CH69" s="171"/>
      <c r="CI69" s="157"/>
      <c r="CJ69" s="171"/>
      <c r="CK69" s="157"/>
      <c r="CL69" s="171"/>
      <c r="CM69" s="157"/>
      <c r="CN69" s="220"/>
      <c r="CO69" s="172"/>
      <c r="CP69" s="173"/>
      <c r="CQ69" s="174"/>
      <c r="CS69" s="177"/>
      <c r="CT69" s="178"/>
      <c r="CU69" s="170"/>
      <c r="CV69" s="171"/>
      <c r="CW69" s="171"/>
      <c r="CX69" s="157"/>
      <c r="CY69" s="171"/>
      <c r="CZ69" s="157"/>
      <c r="DA69" s="171"/>
      <c r="DB69" s="157"/>
      <c r="DC69" s="171"/>
      <c r="DD69" s="157"/>
      <c r="DE69" s="171"/>
      <c r="DF69" s="157"/>
      <c r="DG69" s="220"/>
      <c r="DH69" s="172"/>
      <c r="DI69" s="173"/>
      <c r="DJ69" s="174"/>
    </row>
    <row r="70" spans="2:114" s="162" customFormat="1" ht="25.9" customHeight="1" thickBot="1" x14ac:dyDescent="0.4">
      <c r="B70" s="201">
        <v>32</v>
      </c>
      <c r="C70" s="178"/>
      <c r="D70" s="170"/>
      <c r="E70" s="171"/>
      <c r="F70" s="171"/>
      <c r="G70" s="157"/>
      <c r="H70" s="171"/>
      <c r="I70" s="157"/>
      <c r="J70" s="171"/>
      <c r="K70" s="157"/>
      <c r="L70" s="171"/>
      <c r="M70" s="157"/>
      <c r="N70" s="171"/>
      <c r="O70" s="157"/>
      <c r="P70" s="220"/>
      <c r="Q70" s="172"/>
      <c r="R70" s="173"/>
      <c r="S70" s="174" t="s">
        <v>303</v>
      </c>
      <c r="U70" s="201">
        <v>32</v>
      </c>
      <c r="V70" s="178"/>
      <c r="W70" s="170"/>
      <c r="X70" s="171"/>
      <c r="Y70" s="171"/>
      <c r="Z70" s="157"/>
      <c r="AA70" s="171"/>
      <c r="AB70" s="157"/>
      <c r="AC70" s="171"/>
      <c r="AD70" s="157"/>
      <c r="AE70" s="171"/>
      <c r="AF70" s="157"/>
      <c r="AG70" s="171"/>
      <c r="AH70" s="157"/>
      <c r="AI70" s="220"/>
      <c r="AJ70" s="172"/>
      <c r="AK70" s="173"/>
      <c r="AL70" s="174" t="s">
        <v>303</v>
      </c>
      <c r="AN70" s="201">
        <v>32</v>
      </c>
      <c r="AO70" s="178"/>
      <c r="AP70" s="170"/>
      <c r="AQ70" s="171"/>
      <c r="AR70" s="171"/>
      <c r="AS70" s="157"/>
      <c r="AT70" s="171"/>
      <c r="AU70" s="157"/>
      <c r="AV70" s="171"/>
      <c r="AW70" s="157"/>
      <c r="AX70" s="171"/>
      <c r="AY70" s="157"/>
      <c r="AZ70" s="171"/>
      <c r="BA70" s="157"/>
      <c r="BB70" s="220"/>
      <c r="BC70" s="172"/>
      <c r="BD70" s="173"/>
      <c r="BE70" s="174" t="s">
        <v>355</v>
      </c>
      <c r="BG70" s="201">
        <v>32</v>
      </c>
      <c r="BH70" s="178"/>
      <c r="BI70" s="170"/>
      <c r="BJ70" s="171"/>
      <c r="BK70" s="171"/>
      <c r="BL70" s="157"/>
      <c r="BM70" s="171"/>
      <c r="BN70" s="157"/>
      <c r="BO70" s="171"/>
      <c r="BP70" s="157"/>
      <c r="BQ70" s="171"/>
      <c r="BR70" s="157"/>
      <c r="BS70" s="171"/>
      <c r="BT70" s="157"/>
      <c r="BU70" s="220"/>
      <c r="BV70" s="172"/>
      <c r="BW70" s="173"/>
      <c r="BX70" s="174" t="s">
        <v>303</v>
      </c>
      <c r="BZ70" s="201"/>
      <c r="CA70" s="178"/>
      <c r="CB70" s="170"/>
      <c r="CC70" s="171"/>
      <c r="CD70" s="171"/>
      <c r="CE70" s="157"/>
      <c r="CF70" s="171"/>
      <c r="CG70" s="157"/>
      <c r="CH70" s="171"/>
      <c r="CI70" s="157"/>
      <c r="CJ70" s="171"/>
      <c r="CK70" s="157"/>
      <c r="CL70" s="171"/>
      <c r="CM70" s="157"/>
      <c r="CN70" s="220"/>
      <c r="CO70" s="172"/>
      <c r="CP70" s="173"/>
      <c r="CQ70" s="174"/>
      <c r="CS70" s="201"/>
      <c r="CT70" s="178"/>
      <c r="CU70" s="170"/>
      <c r="CV70" s="171"/>
      <c r="CW70" s="171"/>
      <c r="CX70" s="157"/>
      <c r="CY70" s="171"/>
      <c r="CZ70" s="157"/>
      <c r="DA70" s="171"/>
      <c r="DB70" s="157"/>
      <c r="DC70" s="171"/>
      <c r="DD70" s="157"/>
      <c r="DE70" s="171"/>
      <c r="DF70" s="157"/>
      <c r="DG70" s="220"/>
      <c r="DH70" s="172"/>
      <c r="DI70" s="173"/>
      <c r="DJ70" s="174"/>
    </row>
    <row r="71" spans="2:114" s="162" customFormat="1" ht="25.9" hidden="1" customHeight="1" x14ac:dyDescent="0.35">
      <c r="B71" s="201"/>
      <c r="C71" s="178"/>
      <c r="D71" s="170"/>
      <c r="E71" s="171"/>
      <c r="F71" s="171"/>
      <c r="G71" s="157"/>
      <c r="H71" s="171"/>
      <c r="I71" s="157"/>
      <c r="J71" s="171"/>
      <c r="K71" s="157"/>
      <c r="L71" s="171"/>
      <c r="M71" s="157"/>
      <c r="N71" s="171"/>
      <c r="O71" s="157"/>
      <c r="P71" s="220"/>
      <c r="Q71" s="172"/>
      <c r="R71" s="173"/>
      <c r="S71" s="174" t="s">
        <v>356</v>
      </c>
      <c r="U71" s="201"/>
      <c r="V71" s="178"/>
      <c r="W71" s="170"/>
      <c r="X71" s="171"/>
      <c r="Y71" s="171"/>
      <c r="Z71" s="157"/>
      <c r="AA71" s="171"/>
      <c r="AB71" s="157"/>
      <c r="AC71" s="171"/>
      <c r="AD71" s="157"/>
      <c r="AE71" s="171"/>
      <c r="AF71" s="157"/>
      <c r="AG71" s="171"/>
      <c r="AH71" s="157"/>
      <c r="AI71" s="220"/>
      <c r="AJ71" s="172"/>
      <c r="AK71" s="173"/>
      <c r="AL71" s="174" t="s">
        <v>437</v>
      </c>
      <c r="AN71" s="201"/>
      <c r="AO71" s="178"/>
      <c r="AP71" s="170"/>
      <c r="AQ71" s="171"/>
      <c r="AR71" s="171"/>
      <c r="AS71" s="157"/>
      <c r="AT71" s="171"/>
      <c r="AU71" s="157"/>
      <c r="AV71" s="171"/>
      <c r="AW71" s="157"/>
      <c r="AX71" s="171"/>
      <c r="AY71" s="157"/>
      <c r="AZ71" s="171"/>
      <c r="BA71" s="157"/>
      <c r="BB71" s="220"/>
      <c r="BC71" s="172"/>
      <c r="BD71" s="173"/>
      <c r="BE71" s="174" t="s">
        <v>438</v>
      </c>
      <c r="BG71" s="201"/>
      <c r="BH71" s="178"/>
      <c r="BI71" s="170"/>
      <c r="BJ71" s="171"/>
      <c r="BK71" s="171"/>
      <c r="BL71" s="157"/>
      <c r="BM71" s="171"/>
      <c r="BN71" s="157"/>
      <c r="BO71" s="171"/>
      <c r="BP71" s="157"/>
      <c r="BQ71" s="171"/>
      <c r="BR71" s="157"/>
      <c r="BS71" s="171"/>
      <c r="BT71" s="157"/>
      <c r="BU71" s="220"/>
      <c r="BV71" s="172"/>
      <c r="BW71" s="173"/>
      <c r="BX71" s="174" t="s">
        <v>439</v>
      </c>
      <c r="BZ71" s="201"/>
      <c r="CA71" s="178"/>
      <c r="CB71" s="170"/>
      <c r="CC71" s="171"/>
      <c r="CD71" s="171"/>
      <c r="CE71" s="157"/>
      <c r="CF71" s="171"/>
      <c r="CG71" s="157"/>
      <c r="CH71" s="171"/>
      <c r="CI71" s="157"/>
      <c r="CJ71" s="171"/>
      <c r="CK71" s="157"/>
      <c r="CL71" s="171"/>
      <c r="CM71" s="157"/>
      <c r="CN71" s="220"/>
      <c r="CO71" s="172"/>
      <c r="CP71" s="173"/>
      <c r="CQ71" s="174"/>
      <c r="CS71" s="201"/>
      <c r="CT71" s="178"/>
      <c r="CU71" s="170"/>
      <c r="CV71" s="171"/>
      <c r="CW71" s="171"/>
      <c r="CX71" s="157"/>
      <c r="CY71" s="171"/>
      <c r="CZ71" s="157"/>
      <c r="DA71" s="171"/>
      <c r="DB71" s="157"/>
      <c r="DC71" s="171"/>
      <c r="DD71" s="157"/>
      <c r="DE71" s="171"/>
      <c r="DF71" s="157"/>
      <c r="DG71" s="220"/>
      <c r="DH71" s="172"/>
      <c r="DI71" s="173"/>
      <c r="DJ71" s="174"/>
    </row>
    <row r="72" spans="2:114" s="162" customFormat="1" ht="25.9" hidden="1" customHeight="1" x14ac:dyDescent="0.35">
      <c r="B72" s="201"/>
      <c r="C72" s="178"/>
      <c r="D72" s="170"/>
      <c r="E72" s="171"/>
      <c r="F72" s="171"/>
      <c r="G72" s="157"/>
      <c r="H72" s="171"/>
      <c r="I72" s="157"/>
      <c r="J72" s="171"/>
      <c r="K72" s="157"/>
      <c r="L72" s="171"/>
      <c r="M72" s="157"/>
      <c r="N72" s="171"/>
      <c r="O72" s="157"/>
      <c r="P72" s="220"/>
      <c r="Q72" s="172"/>
      <c r="R72" s="173"/>
      <c r="S72" s="174" t="s">
        <v>362</v>
      </c>
      <c r="U72" s="201"/>
      <c r="V72" s="178"/>
      <c r="W72" s="170"/>
      <c r="X72" s="171"/>
      <c r="Y72" s="171"/>
      <c r="Z72" s="157"/>
      <c r="AA72" s="171"/>
      <c r="AB72" s="157"/>
      <c r="AC72" s="171"/>
      <c r="AD72" s="157"/>
      <c r="AE72" s="171"/>
      <c r="AF72" s="157"/>
      <c r="AG72" s="171"/>
      <c r="AH72" s="157"/>
      <c r="AI72" s="220"/>
      <c r="AJ72" s="172"/>
      <c r="AK72" s="173"/>
      <c r="AL72" s="174" t="s">
        <v>440</v>
      </c>
      <c r="AN72" s="201"/>
      <c r="AO72" s="178"/>
      <c r="AP72" s="170"/>
      <c r="AQ72" s="171"/>
      <c r="AR72" s="171"/>
      <c r="AS72" s="157"/>
      <c r="AT72" s="171"/>
      <c r="AU72" s="157"/>
      <c r="AV72" s="171"/>
      <c r="AW72" s="157"/>
      <c r="AX72" s="171"/>
      <c r="AY72" s="157"/>
      <c r="AZ72" s="171"/>
      <c r="BA72" s="157"/>
      <c r="BB72" s="220"/>
      <c r="BC72" s="172"/>
      <c r="BD72" s="173"/>
      <c r="BE72" s="174" t="s">
        <v>441</v>
      </c>
      <c r="BG72" s="201"/>
      <c r="BH72" s="178"/>
      <c r="BI72" s="170"/>
      <c r="BJ72" s="171"/>
      <c r="BK72" s="171"/>
      <c r="BL72" s="157"/>
      <c r="BM72" s="171"/>
      <c r="BN72" s="157"/>
      <c r="BO72" s="171"/>
      <c r="BP72" s="157"/>
      <c r="BQ72" s="171"/>
      <c r="BR72" s="157"/>
      <c r="BS72" s="171"/>
      <c r="BT72" s="157"/>
      <c r="BU72" s="220"/>
      <c r="BV72" s="172"/>
      <c r="BW72" s="173"/>
      <c r="BX72" s="174" t="s">
        <v>442</v>
      </c>
      <c r="BZ72" s="201"/>
      <c r="CA72" s="178"/>
      <c r="CB72" s="170"/>
      <c r="CC72" s="171"/>
      <c r="CD72" s="171"/>
      <c r="CE72" s="157"/>
      <c r="CF72" s="171"/>
      <c r="CG72" s="157"/>
      <c r="CH72" s="171"/>
      <c r="CI72" s="157"/>
      <c r="CJ72" s="171"/>
      <c r="CK72" s="157"/>
      <c r="CL72" s="171"/>
      <c r="CM72" s="157"/>
      <c r="CN72" s="220"/>
      <c r="CO72" s="172"/>
      <c r="CP72" s="173"/>
      <c r="CQ72" s="174"/>
      <c r="CS72" s="201"/>
      <c r="CT72" s="178"/>
      <c r="CU72" s="170"/>
      <c r="CV72" s="171"/>
      <c r="CW72" s="171"/>
      <c r="CX72" s="157"/>
      <c r="CY72" s="171"/>
      <c r="CZ72" s="157"/>
      <c r="DA72" s="171"/>
      <c r="DB72" s="157"/>
      <c r="DC72" s="171"/>
      <c r="DD72" s="157"/>
      <c r="DE72" s="171"/>
      <c r="DF72" s="157"/>
      <c r="DG72" s="220"/>
      <c r="DH72" s="172"/>
      <c r="DI72" s="173"/>
      <c r="DJ72" s="174"/>
    </row>
    <row r="73" spans="2:114" s="162" customFormat="1" ht="25.9" hidden="1" customHeight="1" x14ac:dyDescent="0.35">
      <c r="B73" s="201"/>
      <c r="C73" s="178"/>
      <c r="D73" s="170"/>
      <c r="E73" s="171"/>
      <c r="F73" s="171"/>
      <c r="G73" s="157"/>
      <c r="H73" s="171"/>
      <c r="I73" s="157"/>
      <c r="J73" s="171"/>
      <c r="K73" s="157"/>
      <c r="L73" s="171"/>
      <c r="M73" s="157"/>
      <c r="N73" s="171"/>
      <c r="O73" s="157"/>
      <c r="P73" s="220"/>
      <c r="Q73" s="172"/>
      <c r="R73" s="173"/>
      <c r="S73" s="174"/>
      <c r="U73" s="201"/>
      <c r="V73" s="178"/>
      <c r="W73" s="170"/>
      <c r="X73" s="171"/>
      <c r="Y73" s="171"/>
      <c r="Z73" s="157"/>
      <c r="AA73" s="171"/>
      <c r="AB73" s="157"/>
      <c r="AC73" s="171"/>
      <c r="AD73" s="157"/>
      <c r="AE73" s="171"/>
      <c r="AF73" s="157"/>
      <c r="AG73" s="171"/>
      <c r="AH73" s="157"/>
      <c r="AI73" s="220"/>
      <c r="AJ73" s="172"/>
      <c r="AK73" s="173"/>
      <c r="AL73" s="174"/>
      <c r="AN73" s="201"/>
      <c r="AO73" s="178"/>
      <c r="AP73" s="170"/>
      <c r="AQ73" s="171"/>
      <c r="AR73" s="171"/>
      <c r="AS73" s="157"/>
      <c r="AT73" s="171"/>
      <c r="AU73" s="157"/>
      <c r="AV73" s="171"/>
      <c r="AW73" s="157"/>
      <c r="AX73" s="171"/>
      <c r="AY73" s="157"/>
      <c r="AZ73" s="171"/>
      <c r="BA73" s="157"/>
      <c r="BB73" s="220"/>
      <c r="BC73" s="172"/>
      <c r="BD73" s="173"/>
      <c r="BE73" s="174"/>
      <c r="BG73" s="201"/>
      <c r="BH73" s="178"/>
      <c r="BI73" s="170"/>
      <c r="BJ73" s="171"/>
      <c r="BK73" s="171"/>
      <c r="BL73" s="157"/>
      <c r="BM73" s="171"/>
      <c r="BN73" s="157"/>
      <c r="BO73" s="171"/>
      <c r="BP73" s="157"/>
      <c r="BQ73" s="171"/>
      <c r="BR73" s="157"/>
      <c r="BS73" s="171"/>
      <c r="BT73" s="157"/>
      <c r="BU73" s="220"/>
      <c r="BV73" s="172"/>
      <c r="BW73" s="173"/>
      <c r="BX73" s="174"/>
      <c r="BZ73" s="201"/>
      <c r="CA73" s="178"/>
      <c r="CB73" s="170"/>
      <c r="CC73" s="171"/>
      <c r="CD73" s="171"/>
      <c r="CE73" s="157"/>
      <c r="CF73" s="171"/>
      <c r="CG73" s="157"/>
      <c r="CH73" s="171"/>
      <c r="CI73" s="157"/>
      <c r="CJ73" s="171"/>
      <c r="CK73" s="157"/>
      <c r="CL73" s="171"/>
      <c r="CM73" s="157"/>
      <c r="CN73" s="220"/>
      <c r="CO73" s="172"/>
      <c r="CP73" s="173"/>
      <c r="CQ73" s="174"/>
      <c r="CS73" s="201"/>
      <c r="CT73" s="178"/>
      <c r="CU73" s="170"/>
      <c r="CV73" s="171"/>
      <c r="CW73" s="171"/>
      <c r="CX73" s="157"/>
      <c r="CY73" s="171"/>
      <c r="CZ73" s="157"/>
      <c r="DA73" s="171"/>
      <c r="DB73" s="157"/>
      <c r="DC73" s="171"/>
      <c r="DD73" s="157"/>
      <c r="DE73" s="171"/>
      <c r="DF73" s="157"/>
      <c r="DG73" s="220"/>
      <c r="DH73" s="172"/>
      <c r="DI73" s="173"/>
      <c r="DJ73" s="174"/>
    </row>
    <row r="74" spans="2:114" s="162" customFormat="1" ht="25.9" hidden="1" customHeight="1" x14ac:dyDescent="0.35">
      <c r="B74" s="201"/>
      <c r="C74" s="178"/>
      <c r="D74" s="170"/>
      <c r="E74" s="171"/>
      <c r="F74" s="171"/>
      <c r="G74" s="157"/>
      <c r="H74" s="171"/>
      <c r="I74" s="157"/>
      <c r="J74" s="171"/>
      <c r="K74" s="157"/>
      <c r="L74" s="171"/>
      <c r="M74" s="157"/>
      <c r="N74" s="171"/>
      <c r="O74" s="157"/>
      <c r="P74" s="220"/>
      <c r="Q74" s="172"/>
      <c r="R74" s="173"/>
      <c r="S74" s="174"/>
      <c r="U74" s="201"/>
      <c r="V74" s="178"/>
      <c r="W74" s="170"/>
      <c r="X74" s="171"/>
      <c r="Y74" s="171"/>
      <c r="Z74" s="157"/>
      <c r="AA74" s="171"/>
      <c r="AB74" s="157"/>
      <c r="AC74" s="171"/>
      <c r="AD74" s="157"/>
      <c r="AE74" s="171"/>
      <c r="AF74" s="157"/>
      <c r="AG74" s="171"/>
      <c r="AH74" s="157"/>
      <c r="AI74" s="220"/>
      <c r="AJ74" s="172"/>
      <c r="AK74" s="173"/>
      <c r="AL74" s="174"/>
      <c r="AN74" s="201"/>
      <c r="AO74" s="178"/>
      <c r="AP74" s="170"/>
      <c r="AQ74" s="171"/>
      <c r="AR74" s="171"/>
      <c r="AS74" s="157"/>
      <c r="AT74" s="171"/>
      <c r="AU74" s="157"/>
      <c r="AV74" s="171"/>
      <c r="AW74" s="157"/>
      <c r="AX74" s="171"/>
      <c r="AY74" s="157"/>
      <c r="AZ74" s="171"/>
      <c r="BA74" s="157"/>
      <c r="BB74" s="220"/>
      <c r="BC74" s="172"/>
      <c r="BD74" s="173"/>
      <c r="BE74" s="174"/>
      <c r="BG74" s="201"/>
      <c r="BH74" s="178"/>
      <c r="BI74" s="170"/>
      <c r="BJ74" s="171"/>
      <c r="BK74" s="171"/>
      <c r="BL74" s="157"/>
      <c r="BM74" s="171"/>
      <c r="BN74" s="157"/>
      <c r="BO74" s="171"/>
      <c r="BP74" s="157"/>
      <c r="BQ74" s="171"/>
      <c r="BR74" s="157"/>
      <c r="BS74" s="171"/>
      <c r="BT74" s="157"/>
      <c r="BU74" s="220"/>
      <c r="BV74" s="172"/>
      <c r="BW74" s="173"/>
      <c r="BX74" s="174"/>
      <c r="BZ74" s="201"/>
      <c r="CA74" s="178"/>
      <c r="CB74" s="170"/>
      <c r="CC74" s="171"/>
      <c r="CD74" s="171"/>
      <c r="CE74" s="157"/>
      <c r="CF74" s="171"/>
      <c r="CG74" s="157"/>
      <c r="CH74" s="171"/>
      <c r="CI74" s="157"/>
      <c r="CJ74" s="171"/>
      <c r="CK74" s="157"/>
      <c r="CL74" s="171"/>
      <c r="CM74" s="157"/>
      <c r="CN74" s="220"/>
      <c r="CO74" s="172"/>
      <c r="CP74" s="173"/>
      <c r="CQ74" s="174"/>
      <c r="CS74" s="201"/>
      <c r="CT74" s="178"/>
      <c r="CU74" s="170"/>
      <c r="CV74" s="171"/>
      <c r="CW74" s="171"/>
      <c r="CX74" s="157"/>
      <c r="CY74" s="171"/>
      <c r="CZ74" s="157"/>
      <c r="DA74" s="171"/>
      <c r="DB74" s="157"/>
      <c r="DC74" s="171"/>
      <c r="DD74" s="157"/>
      <c r="DE74" s="171"/>
      <c r="DF74" s="157"/>
      <c r="DG74" s="220"/>
      <c r="DH74" s="172"/>
      <c r="DI74" s="173"/>
      <c r="DJ74" s="174"/>
    </row>
    <row r="75" spans="2:114" s="162" customFormat="1" ht="25.9" hidden="1" customHeight="1" x14ac:dyDescent="0.35">
      <c r="B75" s="201"/>
      <c r="C75" s="178"/>
      <c r="D75" s="170"/>
      <c r="E75" s="171"/>
      <c r="F75" s="171"/>
      <c r="G75" s="157"/>
      <c r="H75" s="171"/>
      <c r="I75" s="157"/>
      <c r="J75" s="171"/>
      <c r="K75" s="157"/>
      <c r="L75" s="171"/>
      <c r="M75" s="157"/>
      <c r="N75" s="171"/>
      <c r="O75" s="157"/>
      <c r="P75" s="220"/>
      <c r="Q75" s="172"/>
      <c r="R75" s="173"/>
      <c r="S75" s="174"/>
      <c r="U75" s="201"/>
      <c r="V75" s="178"/>
      <c r="W75" s="170"/>
      <c r="X75" s="171"/>
      <c r="Y75" s="171"/>
      <c r="Z75" s="157"/>
      <c r="AA75" s="171"/>
      <c r="AB75" s="157"/>
      <c r="AC75" s="171"/>
      <c r="AD75" s="157"/>
      <c r="AE75" s="171"/>
      <c r="AF75" s="157"/>
      <c r="AG75" s="171"/>
      <c r="AH75" s="157"/>
      <c r="AI75" s="220"/>
      <c r="AJ75" s="172"/>
      <c r="AK75" s="173"/>
      <c r="AL75" s="174"/>
      <c r="AN75" s="201"/>
      <c r="AO75" s="178"/>
      <c r="AP75" s="170"/>
      <c r="AQ75" s="171"/>
      <c r="AR75" s="171"/>
      <c r="AS75" s="157"/>
      <c r="AT75" s="171"/>
      <c r="AU75" s="157"/>
      <c r="AV75" s="171"/>
      <c r="AW75" s="157"/>
      <c r="AX75" s="171"/>
      <c r="AY75" s="157"/>
      <c r="AZ75" s="171"/>
      <c r="BA75" s="157"/>
      <c r="BB75" s="220"/>
      <c r="BC75" s="172"/>
      <c r="BD75" s="173"/>
      <c r="BE75" s="174"/>
      <c r="BG75" s="201"/>
      <c r="BH75" s="178"/>
      <c r="BI75" s="170"/>
      <c r="BJ75" s="171"/>
      <c r="BK75" s="171"/>
      <c r="BL75" s="157"/>
      <c r="BM75" s="171"/>
      <c r="BN75" s="157"/>
      <c r="BO75" s="171"/>
      <c r="BP75" s="157"/>
      <c r="BQ75" s="171"/>
      <c r="BR75" s="157"/>
      <c r="BS75" s="171"/>
      <c r="BT75" s="157"/>
      <c r="BU75" s="220"/>
      <c r="BV75" s="172"/>
      <c r="BW75" s="173"/>
      <c r="BX75" s="174"/>
      <c r="BZ75" s="201"/>
      <c r="CA75" s="178"/>
      <c r="CB75" s="170"/>
      <c r="CC75" s="171"/>
      <c r="CD75" s="171"/>
      <c r="CE75" s="157"/>
      <c r="CF75" s="171"/>
      <c r="CG75" s="157"/>
      <c r="CH75" s="171"/>
      <c r="CI75" s="157"/>
      <c r="CJ75" s="171"/>
      <c r="CK75" s="157"/>
      <c r="CL75" s="171"/>
      <c r="CM75" s="157"/>
      <c r="CN75" s="220"/>
      <c r="CO75" s="172"/>
      <c r="CP75" s="173"/>
      <c r="CQ75" s="174"/>
      <c r="CS75" s="201"/>
      <c r="CT75" s="178"/>
      <c r="CU75" s="170"/>
      <c r="CV75" s="171"/>
      <c r="CW75" s="171"/>
      <c r="CX75" s="157"/>
      <c r="CY75" s="171"/>
      <c r="CZ75" s="157"/>
      <c r="DA75" s="171"/>
      <c r="DB75" s="157"/>
      <c r="DC75" s="171"/>
      <c r="DD75" s="157"/>
      <c r="DE75" s="171"/>
      <c r="DF75" s="157"/>
      <c r="DG75" s="220"/>
      <c r="DH75" s="172"/>
      <c r="DI75" s="173"/>
      <c r="DJ75" s="174"/>
    </row>
    <row r="76" spans="2:114" s="162" customFormat="1" ht="25.9" hidden="1" customHeight="1" x14ac:dyDescent="0.35">
      <c r="B76" s="201"/>
      <c r="C76" s="178"/>
      <c r="D76" s="170"/>
      <c r="E76" s="171"/>
      <c r="F76" s="171"/>
      <c r="G76" s="157"/>
      <c r="H76" s="171"/>
      <c r="I76" s="157"/>
      <c r="J76" s="171"/>
      <c r="K76" s="157"/>
      <c r="L76" s="171"/>
      <c r="M76" s="157"/>
      <c r="N76" s="171"/>
      <c r="O76" s="157"/>
      <c r="P76" s="220"/>
      <c r="Q76" s="172"/>
      <c r="R76" s="173"/>
      <c r="S76" s="174"/>
      <c r="U76" s="201"/>
      <c r="V76" s="178"/>
      <c r="W76" s="170"/>
      <c r="X76" s="171"/>
      <c r="Y76" s="171"/>
      <c r="Z76" s="157"/>
      <c r="AA76" s="171"/>
      <c r="AB76" s="157"/>
      <c r="AC76" s="171"/>
      <c r="AD76" s="157"/>
      <c r="AE76" s="171"/>
      <c r="AF76" s="157"/>
      <c r="AG76" s="171"/>
      <c r="AH76" s="157"/>
      <c r="AI76" s="220"/>
      <c r="AJ76" s="172"/>
      <c r="AK76" s="173"/>
      <c r="AL76" s="174"/>
      <c r="AN76" s="201"/>
      <c r="AO76" s="178"/>
      <c r="AP76" s="170"/>
      <c r="AQ76" s="171"/>
      <c r="AR76" s="171"/>
      <c r="AS76" s="157"/>
      <c r="AT76" s="171"/>
      <c r="AU76" s="157"/>
      <c r="AV76" s="171"/>
      <c r="AW76" s="157"/>
      <c r="AX76" s="171"/>
      <c r="AY76" s="157"/>
      <c r="AZ76" s="171"/>
      <c r="BA76" s="157"/>
      <c r="BB76" s="220"/>
      <c r="BC76" s="172"/>
      <c r="BD76" s="173"/>
      <c r="BE76" s="174"/>
      <c r="BG76" s="201"/>
      <c r="BH76" s="178"/>
      <c r="BI76" s="170"/>
      <c r="BJ76" s="171"/>
      <c r="BK76" s="171"/>
      <c r="BL76" s="157"/>
      <c r="BM76" s="171"/>
      <c r="BN76" s="157"/>
      <c r="BO76" s="171"/>
      <c r="BP76" s="157"/>
      <c r="BQ76" s="171"/>
      <c r="BR76" s="157"/>
      <c r="BS76" s="171"/>
      <c r="BT76" s="157"/>
      <c r="BU76" s="220"/>
      <c r="BV76" s="172"/>
      <c r="BW76" s="173"/>
      <c r="BX76" s="174"/>
      <c r="BZ76" s="201"/>
      <c r="CA76" s="178"/>
      <c r="CB76" s="170"/>
      <c r="CC76" s="171"/>
      <c r="CD76" s="171"/>
      <c r="CE76" s="157"/>
      <c r="CF76" s="171"/>
      <c r="CG76" s="157"/>
      <c r="CH76" s="171"/>
      <c r="CI76" s="157"/>
      <c r="CJ76" s="171"/>
      <c r="CK76" s="157"/>
      <c r="CL76" s="171"/>
      <c r="CM76" s="157"/>
      <c r="CN76" s="220"/>
      <c r="CO76" s="172"/>
      <c r="CP76" s="173"/>
      <c r="CQ76" s="174"/>
      <c r="CS76" s="201"/>
      <c r="CT76" s="178"/>
      <c r="CU76" s="170"/>
      <c r="CV76" s="171"/>
      <c r="CW76" s="171"/>
      <c r="CX76" s="157"/>
      <c r="CY76" s="171"/>
      <c r="CZ76" s="157"/>
      <c r="DA76" s="171"/>
      <c r="DB76" s="157"/>
      <c r="DC76" s="171"/>
      <c r="DD76" s="157"/>
      <c r="DE76" s="171"/>
      <c r="DF76" s="157"/>
      <c r="DG76" s="220"/>
      <c r="DH76" s="172"/>
      <c r="DI76" s="173"/>
      <c r="DJ76" s="174"/>
    </row>
    <row r="77" spans="2:114" s="162" customFormat="1" ht="25.9" hidden="1" customHeight="1" x14ac:dyDescent="0.35">
      <c r="B77" s="201"/>
      <c r="C77" s="178"/>
      <c r="D77" s="170"/>
      <c r="E77" s="171"/>
      <c r="F77" s="171"/>
      <c r="G77" s="157"/>
      <c r="H77" s="171"/>
      <c r="I77" s="157"/>
      <c r="J77" s="171"/>
      <c r="K77" s="157"/>
      <c r="L77" s="171"/>
      <c r="M77" s="157"/>
      <c r="N77" s="171"/>
      <c r="O77" s="157"/>
      <c r="P77" s="220"/>
      <c r="Q77" s="172"/>
      <c r="R77" s="173"/>
      <c r="S77" s="174"/>
      <c r="U77" s="201"/>
      <c r="V77" s="178"/>
      <c r="W77" s="170"/>
      <c r="X77" s="171"/>
      <c r="Y77" s="171"/>
      <c r="Z77" s="157"/>
      <c r="AA77" s="171"/>
      <c r="AB77" s="157"/>
      <c r="AC77" s="171"/>
      <c r="AD77" s="157"/>
      <c r="AE77" s="171"/>
      <c r="AF77" s="157"/>
      <c r="AG77" s="171"/>
      <c r="AH77" s="157"/>
      <c r="AI77" s="220"/>
      <c r="AJ77" s="172"/>
      <c r="AK77" s="173"/>
      <c r="AL77" s="174"/>
      <c r="AN77" s="201"/>
      <c r="AO77" s="178"/>
      <c r="AP77" s="170"/>
      <c r="AQ77" s="171"/>
      <c r="AR77" s="171"/>
      <c r="AS77" s="157"/>
      <c r="AT77" s="171"/>
      <c r="AU77" s="157"/>
      <c r="AV77" s="171"/>
      <c r="AW77" s="157"/>
      <c r="AX77" s="171"/>
      <c r="AY77" s="157"/>
      <c r="AZ77" s="171"/>
      <c r="BA77" s="157"/>
      <c r="BB77" s="220"/>
      <c r="BC77" s="172"/>
      <c r="BD77" s="173"/>
      <c r="BE77" s="174"/>
      <c r="BG77" s="201"/>
      <c r="BH77" s="178"/>
      <c r="BI77" s="170"/>
      <c r="BJ77" s="171"/>
      <c r="BK77" s="171"/>
      <c r="BL77" s="157"/>
      <c r="BM77" s="171"/>
      <c r="BN77" s="157"/>
      <c r="BO77" s="171"/>
      <c r="BP77" s="157"/>
      <c r="BQ77" s="171"/>
      <c r="BR77" s="157"/>
      <c r="BS77" s="171"/>
      <c r="BT77" s="157"/>
      <c r="BU77" s="220"/>
      <c r="BV77" s="172"/>
      <c r="BW77" s="173"/>
      <c r="BX77" s="174"/>
      <c r="BZ77" s="201"/>
      <c r="CA77" s="178"/>
      <c r="CB77" s="170"/>
      <c r="CC77" s="171"/>
      <c r="CD77" s="171"/>
      <c r="CE77" s="157"/>
      <c r="CF77" s="171"/>
      <c r="CG77" s="157"/>
      <c r="CH77" s="171"/>
      <c r="CI77" s="157"/>
      <c r="CJ77" s="171"/>
      <c r="CK77" s="157"/>
      <c r="CL77" s="171"/>
      <c r="CM77" s="157"/>
      <c r="CN77" s="220"/>
      <c r="CO77" s="172"/>
      <c r="CP77" s="173"/>
      <c r="CQ77" s="174"/>
      <c r="CS77" s="201"/>
      <c r="CT77" s="178"/>
      <c r="CU77" s="170"/>
      <c r="CV77" s="171"/>
      <c r="CW77" s="171"/>
      <c r="CX77" s="157"/>
      <c r="CY77" s="171"/>
      <c r="CZ77" s="157"/>
      <c r="DA77" s="171"/>
      <c r="DB77" s="157"/>
      <c r="DC77" s="171"/>
      <c r="DD77" s="157"/>
      <c r="DE77" s="171"/>
      <c r="DF77" s="157"/>
      <c r="DG77" s="220"/>
      <c r="DH77" s="172"/>
      <c r="DI77" s="173"/>
      <c r="DJ77" s="174"/>
    </row>
    <row r="78" spans="2:114" s="162" customFormat="1" ht="25.9" hidden="1" customHeight="1" x14ac:dyDescent="0.35">
      <c r="B78" s="201"/>
      <c r="C78" s="178"/>
      <c r="D78" s="170"/>
      <c r="E78" s="171"/>
      <c r="F78" s="171"/>
      <c r="G78" s="157"/>
      <c r="H78" s="171"/>
      <c r="I78" s="157"/>
      <c r="J78" s="171"/>
      <c r="K78" s="157"/>
      <c r="L78" s="171"/>
      <c r="M78" s="157"/>
      <c r="N78" s="171"/>
      <c r="O78" s="157"/>
      <c r="P78" s="220"/>
      <c r="Q78" s="172"/>
      <c r="R78" s="173"/>
      <c r="S78" s="174"/>
      <c r="U78" s="201"/>
      <c r="V78" s="178"/>
      <c r="W78" s="170"/>
      <c r="X78" s="171"/>
      <c r="Y78" s="171"/>
      <c r="Z78" s="157"/>
      <c r="AA78" s="171"/>
      <c r="AB78" s="157"/>
      <c r="AC78" s="171"/>
      <c r="AD78" s="157"/>
      <c r="AE78" s="171"/>
      <c r="AF78" s="157"/>
      <c r="AG78" s="171"/>
      <c r="AH78" s="157"/>
      <c r="AI78" s="220"/>
      <c r="AJ78" s="172"/>
      <c r="AK78" s="173"/>
      <c r="AL78" s="174"/>
      <c r="AN78" s="201"/>
      <c r="AO78" s="178"/>
      <c r="AP78" s="170"/>
      <c r="AQ78" s="171"/>
      <c r="AR78" s="171"/>
      <c r="AS78" s="157"/>
      <c r="AT78" s="171"/>
      <c r="AU78" s="157"/>
      <c r="AV78" s="171"/>
      <c r="AW78" s="157"/>
      <c r="AX78" s="171"/>
      <c r="AY78" s="157"/>
      <c r="AZ78" s="171"/>
      <c r="BA78" s="157"/>
      <c r="BB78" s="220"/>
      <c r="BC78" s="172"/>
      <c r="BD78" s="173"/>
      <c r="BE78" s="174"/>
      <c r="BG78" s="201"/>
      <c r="BH78" s="178"/>
      <c r="BI78" s="170"/>
      <c r="BJ78" s="171"/>
      <c r="BK78" s="171"/>
      <c r="BL78" s="157"/>
      <c r="BM78" s="171"/>
      <c r="BN78" s="157"/>
      <c r="BO78" s="171"/>
      <c r="BP78" s="157"/>
      <c r="BQ78" s="171"/>
      <c r="BR78" s="157"/>
      <c r="BS78" s="171"/>
      <c r="BT78" s="157"/>
      <c r="BU78" s="220"/>
      <c r="BV78" s="172"/>
      <c r="BW78" s="173"/>
      <c r="BX78" s="174"/>
      <c r="BZ78" s="201"/>
      <c r="CA78" s="178"/>
      <c r="CB78" s="170"/>
      <c r="CC78" s="171"/>
      <c r="CD78" s="171"/>
      <c r="CE78" s="157"/>
      <c r="CF78" s="171"/>
      <c r="CG78" s="157"/>
      <c r="CH78" s="171"/>
      <c r="CI78" s="157"/>
      <c r="CJ78" s="171"/>
      <c r="CK78" s="157"/>
      <c r="CL78" s="171"/>
      <c r="CM78" s="157"/>
      <c r="CN78" s="220"/>
      <c r="CO78" s="172"/>
      <c r="CP78" s="173"/>
      <c r="CQ78" s="174"/>
      <c r="CS78" s="201"/>
      <c r="CT78" s="178"/>
      <c r="CU78" s="170"/>
      <c r="CV78" s="171"/>
      <c r="CW78" s="171"/>
      <c r="CX78" s="157"/>
      <c r="CY78" s="171"/>
      <c r="CZ78" s="157"/>
      <c r="DA78" s="171"/>
      <c r="DB78" s="157"/>
      <c r="DC78" s="171"/>
      <c r="DD78" s="157"/>
      <c r="DE78" s="171"/>
      <c r="DF78" s="157"/>
      <c r="DG78" s="220"/>
      <c r="DH78" s="172"/>
      <c r="DI78" s="173"/>
      <c r="DJ78" s="174"/>
    </row>
    <row r="79" spans="2:114" s="162" customFormat="1" ht="25.9" hidden="1" customHeight="1" x14ac:dyDescent="0.35">
      <c r="B79" s="201"/>
      <c r="C79" s="178"/>
      <c r="D79" s="170"/>
      <c r="E79" s="171"/>
      <c r="F79" s="171"/>
      <c r="G79" s="157"/>
      <c r="H79" s="171"/>
      <c r="I79" s="157"/>
      <c r="J79" s="171"/>
      <c r="K79" s="157"/>
      <c r="L79" s="171"/>
      <c r="M79" s="157"/>
      <c r="N79" s="171"/>
      <c r="O79" s="157"/>
      <c r="P79" s="220"/>
      <c r="Q79" s="172"/>
      <c r="R79" s="173"/>
      <c r="S79" s="174"/>
      <c r="U79" s="201"/>
      <c r="V79" s="178"/>
      <c r="W79" s="170"/>
      <c r="X79" s="171"/>
      <c r="Y79" s="171"/>
      <c r="Z79" s="157"/>
      <c r="AA79" s="171"/>
      <c r="AB79" s="157"/>
      <c r="AC79" s="171"/>
      <c r="AD79" s="157"/>
      <c r="AE79" s="171"/>
      <c r="AF79" s="157"/>
      <c r="AG79" s="171"/>
      <c r="AH79" s="157"/>
      <c r="AI79" s="220"/>
      <c r="AJ79" s="172"/>
      <c r="AK79" s="173"/>
      <c r="AL79" s="174"/>
      <c r="AN79" s="201"/>
      <c r="AO79" s="178"/>
      <c r="AP79" s="170"/>
      <c r="AQ79" s="171"/>
      <c r="AR79" s="171"/>
      <c r="AS79" s="157"/>
      <c r="AT79" s="171"/>
      <c r="AU79" s="157"/>
      <c r="AV79" s="171"/>
      <c r="AW79" s="157"/>
      <c r="AX79" s="171"/>
      <c r="AY79" s="157"/>
      <c r="AZ79" s="171"/>
      <c r="BA79" s="157"/>
      <c r="BB79" s="220"/>
      <c r="BC79" s="172"/>
      <c r="BD79" s="173"/>
      <c r="BE79" s="174"/>
      <c r="BG79" s="201"/>
      <c r="BH79" s="178"/>
      <c r="BI79" s="170"/>
      <c r="BJ79" s="171"/>
      <c r="BK79" s="171"/>
      <c r="BL79" s="157"/>
      <c r="BM79" s="171"/>
      <c r="BN79" s="157"/>
      <c r="BO79" s="171"/>
      <c r="BP79" s="157"/>
      <c r="BQ79" s="171"/>
      <c r="BR79" s="157"/>
      <c r="BS79" s="171"/>
      <c r="BT79" s="157"/>
      <c r="BU79" s="220"/>
      <c r="BV79" s="172"/>
      <c r="BW79" s="173"/>
      <c r="BX79" s="174"/>
      <c r="BZ79" s="201"/>
      <c r="CA79" s="178"/>
      <c r="CB79" s="170"/>
      <c r="CC79" s="171"/>
      <c r="CD79" s="171"/>
      <c r="CE79" s="157"/>
      <c r="CF79" s="171"/>
      <c r="CG79" s="157"/>
      <c r="CH79" s="171"/>
      <c r="CI79" s="157"/>
      <c r="CJ79" s="171"/>
      <c r="CK79" s="157"/>
      <c r="CL79" s="171"/>
      <c r="CM79" s="157"/>
      <c r="CN79" s="220"/>
      <c r="CO79" s="172"/>
      <c r="CP79" s="173"/>
      <c r="CQ79" s="174"/>
      <c r="CS79" s="201"/>
      <c r="CT79" s="178"/>
      <c r="CU79" s="170"/>
      <c r="CV79" s="171"/>
      <c r="CW79" s="171"/>
      <c r="CX79" s="157"/>
      <c r="CY79" s="171"/>
      <c r="CZ79" s="157"/>
      <c r="DA79" s="171"/>
      <c r="DB79" s="157"/>
      <c r="DC79" s="171"/>
      <c r="DD79" s="157"/>
      <c r="DE79" s="171"/>
      <c r="DF79" s="157"/>
      <c r="DG79" s="220"/>
      <c r="DH79" s="172"/>
      <c r="DI79" s="173"/>
      <c r="DJ79" s="174"/>
    </row>
    <row r="80" spans="2:114" s="162" customFormat="1" ht="25.9" hidden="1" customHeight="1" thickBot="1" x14ac:dyDescent="0.4">
      <c r="B80" s="184"/>
      <c r="C80" s="185"/>
      <c r="D80" s="179"/>
      <c r="E80" s="180"/>
      <c r="F80" s="180"/>
      <c r="G80" s="181"/>
      <c r="H80" s="180"/>
      <c r="I80" s="181"/>
      <c r="J80" s="180"/>
      <c r="K80" s="181"/>
      <c r="L80" s="180"/>
      <c r="M80" s="181"/>
      <c r="N80" s="180"/>
      <c r="O80" s="181"/>
      <c r="P80" s="221"/>
      <c r="Q80" s="182"/>
      <c r="R80" s="183"/>
      <c r="S80" s="186"/>
      <c r="U80" s="184"/>
      <c r="V80" s="185"/>
      <c r="W80" s="179"/>
      <c r="X80" s="180"/>
      <c r="Y80" s="180"/>
      <c r="Z80" s="181"/>
      <c r="AA80" s="180"/>
      <c r="AB80" s="181"/>
      <c r="AC80" s="180"/>
      <c r="AD80" s="181"/>
      <c r="AE80" s="180"/>
      <c r="AF80" s="181"/>
      <c r="AG80" s="180"/>
      <c r="AH80" s="181"/>
      <c r="AI80" s="221"/>
      <c r="AJ80" s="182"/>
      <c r="AK80" s="183"/>
      <c r="AL80" s="186"/>
      <c r="AN80" s="184"/>
      <c r="AO80" s="185"/>
      <c r="AP80" s="179"/>
      <c r="AQ80" s="180"/>
      <c r="AR80" s="180"/>
      <c r="AS80" s="181"/>
      <c r="AT80" s="180"/>
      <c r="AU80" s="181"/>
      <c r="AV80" s="180"/>
      <c r="AW80" s="181"/>
      <c r="AX80" s="180"/>
      <c r="AY80" s="181"/>
      <c r="AZ80" s="180"/>
      <c r="BA80" s="181"/>
      <c r="BB80" s="221"/>
      <c r="BC80" s="182"/>
      <c r="BD80" s="183"/>
      <c r="BE80" s="186"/>
      <c r="BG80" s="184"/>
      <c r="BH80" s="185"/>
      <c r="BI80" s="179"/>
      <c r="BJ80" s="180"/>
      <c r="BK80" s="180"/>
      <c r="BL80" s="181"/>
      <c r="BM80" s="180"/>
      <c r="BN80" s="181"/>
      <c r="BO80" s="180"/>
      <c r="BP80" s="181"/>
      <c r="BQ80" s="180"/>
      <c r="BR80" s="181"/>
      <c r="BS80" s="180"/>
      <c r="BT80" s="181"/>
      <c r="BU80" s="221"/>
      <c r="BV80" s="182"/>
      <c r="BW80" s="183"/>
      <c r="BX80" s="186"/>
      <c r="BZ80" s="184"/>
      <c r="CA80" s="185"/>
      <c r="CB80" s="179"/>
      <c r="CC80" s="180"/>
      <c r="CD80" s="180"/>
      <c r="CE80" s="181"/>
      <c r="CF80" s="180"/>
      <c r="CG80" s="181"/>
      <c r="CH80" s="180"/>
      <c r="CI80" s="181"/>
      <c r="CJ80" s="180"/>
      <c r="CK80" s="181"/>
      <c r="CL80" s="180"/>
      <c r="CM80" s="181"/>
      <c r="CN80" s="221"/>
      <c r="CO80" s="182"/>
      <c r="CP80" s="183"/>
      <c r="CQ80" s="186"/>
      <c r="CS80" s="184"/>
      <c r="CT80" s="185"/>
      <c r="CU80" s="179"/>
      <c r="CV80" s="180"/>
      <c r="CW80" s="180"/>
      <c r="CX80" s="181"/>
      <c r="CY80" s="180"/>
      <c r="CZ80" s="181"/>
      <c r="DA80" s="180"/>
      <c r="DB80" s="181"/>
      <c r="DC80" s="180"/>
      <c r="DD80" s="181"/>
      <c r="DE80" s="180"/>
      <c r="DF80" s="181"/>
      <c r="DG80" s="221"/>
      <c r="DH80" s="182"/>
      <c r="DI80" s="183"/>
      <c r="DJ80" s="186"/>
    </row>
    <row r="81" spans="2:114" s="168" customFormat="1" ht="25.9" customHeight="1" x14ac:dyDescent="0.4">
      <c r="B81" s="165">
        <v>9</v>
      </c>
      <c r="C81" s="212"/>
      <c r="D81" s="215" t="s">
        <v>377</v>
      </c>
      <c r="E81" s="222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9"/>
      <c r="Q81" s="210" t="s">
        <v>378</v>
      </c>
      <c r="R81" s="211"/>
      <c r="S81" s="167" t="s">
        <v>283</v>
      </c>
      <c r="U81" s="165">
        <v>9</v>
      </c>
      <c r="V81" s="212"/>
      <c r="W81" s="215" t="s">
        <v>268</v>
      </c>
      <c r="X81" s="211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9"/>
      <c r="AJ81" s="215" t="s">
        <v>379</v>
      </c>
      <c r="AK81" s="211"/>
      <c r="AL81" s="167" t="s">
        <v>283</v>
      </c>
      <c r="AN81" s="165">
        <v>9</v>
      </c>
      <c r="AO81" s="212"/>
      <c r="AP81" s="215" t="s">
        <v>273</v>
      </c>
      <c r="AQ81" s="211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9"/>
      <c r="BC81" s="210" t="s">
        <v>381</v>
      </c>
      <c r="BD81" s="211"/>
      <c r="BE81" s="167" t="s">
        <v>283</v>
      </c>
      <c r="BG81" s="165">
        <v>9</v>
      </c>
      <c r="BH81" s="212"/>
      <c r="BI81" s="215"/>
      <c r="BJ81" s="211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9"/>
      <c r="BV81" s="210"/>
      <c r="BW81" s="211"/>
      <c r="BX81" s="167"/>
      <c r="BZ81" s="165"/>
      <c r="CA81" s="212"/>
      <c r="CB81" s="215"/>
      <c r="CC81" s="211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9"/>
      <c r="CO81" s="210"/>
      <c r="CP81" s="211"/>
      <c r="CQ81" s="167"/>
      <c r="CS81" s="165"/>
      <c r="CT81" s="212"/>
      <c r="CU81" s="215"/>
      <c r="CV81" s="222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9"/>
      <c r="DH81" s="210"/>
      <c r="DI81" s="211"/>
      <c r="DJ81" s="167"/>
    </row>
    <row r="82" spans="2:114" s="162" customFormat="1" ht="25.9" customHeight="1" x14ac:dyDescent="0.35">
      <c r="B82" s="169" t="s">
        <v>394</v>
      </c>
      <c r="C82" s="213"/>
      <c r="D82" s="170" t="s">
        <v>334</v>
      </c>
      <c r="E82" s="187">
        <v>10</v>
      </c>
      <c r="F82" s="171"/>
      <c r="G82" s="157"/>
      <c r="H82" s="171"/>
      <c r="I82" s="157"/>
      <c r="J82" s="171"/>
      <c r="K82" s="157"/>
      <c r="L82" s="171"/>
      <c r="M82" s="157"/>
      <c r="N82" s="171"/>
      <c r="O82" s="157"/>
      <c r="P82" s="220"/>
      <c r="Q82" s="172" t="s">
        <v>152</v>
      </c>
      <c r="R82" s="173">
        <v>36</v>
      </c>
      <c r="S82" s="174" t="s">
        <v>443</v>
      </c>
      <c r="U82" s="169" t="s">
        <v>394</v>
      </c>
      <c r="V82" s="213"/>
      <c r="W82" s="170" t="s">
        <v>357</v>
      </c>
      <c r="X82" s="173">
        <v>80</v>
      </c>
      <c r="Y82" s="171"/>
      <c r="Z82" s="157"/>
      <c r="AA82" s="171"/>
      <c r="AB82" s="157"/>
      <c r="AC82" s="171"/>
      <c r="AD82" s="157"/>
      <c r="AE82" s="171"/>
      <c r="AF82" s="157"/>
      <c r="AG82" s="171"/>
      <c r="AH82" s="157"/>
      <c r="AI82" s="220"/>
      <c r="AJ82" s="170" t="s">
        <v>350</v>
      </c>
      <c r="AK82" s="173">
        <v>37.5</v>
      </c>
      <c r="AL82" s="174" t="s">
        <v>444</v>
      </c>
      <c r="AN82" s="169" t="s">
        <v>394</v>
      </c>
      <c r="AO82" s="213"/>
      <c r="AP82" s="170" t="s">
        <v>334</v>
      </c>
      <c r="AQ82" s="173">
        <v>10</v>
      </c>
      <c r="AR82" s="171"/>
      <c r="AS82" s="157"/>
      <c r="AT82" s="171"/>
      <c r="AU82" s="157"/>
      <c r="AV82" s="171"/>
      <c r="AW82" s="157"/>
      <c r="AX82" s="171"/>
      <c r="AY82" s="157"/>
      <c r="AZ82" s="171"/>
      <c r="BA82" s="157"/>
      <c r="BB82" s="220"/>
      <c r="BC82" s="172" t="s">
        <v>445</v>
      </c>
      <c r="BD82" s="173">
        <v>28</v>
      </c>
      <c r="BE82" s="174" t="s">
        <v>446</v>
      </c>
      <c r="BG82" s="169" t="s">
        <v>394</v>
      </c>
      <c r="BH82" s="213"/>
      <c r="BI82" s="170"/>
      <c r="BJ82" s="173"/>
      <c r="BK82" s="171"/>
      <c r="BL82" s="157"/>
      <c r="BM82" s="171"/>
      <c r="BN82" s="157"/>
      <c r="BO82" s="171"/>
      <c r="BP82" s="157"/>
      <c r="BQ82" s="171"/>
      <c r="BR82" s="157"/>
      <c r="BS82" s="171"/>
      <c r="BT82" s="157"/>
      <c r="BU82" s="220"/>
      <c r="BV82" s="172"/>
      <c r="BW82" s="173"/>
      <c r="BX82" s="174"/>
      <c r="BZ82" s="169" t="s">
        <v>394</v>
      </c>
      <c r="CA82" s="213"/>
      <c r="CB82" s="170"/>
      <c r="CC82" s="173"/>
      <c r="CD82" s="171"/>
      <c r="CE82" s="157"/>
      <c r="CF82" s="171"/>
      <c r="CG82" s="157"/>
      <c r="CH82" s="171"/>
      <c r="CI82" s="157"/>
      <c r="CJ82" s="171"/>
      <c r="CK82" s="157"/>
      <c r="CL82" s="171"/>
      <c r="CM82" s="157"/>
      <c r="CN82" s="220"/>
      <c r="CO82" s="172"/>
      <c r="CP82" s="173"/>
      <c r="CQ82" s="174"/>
      <c r="CS82" s="169" t="s">
        <v>394</v>
      </c>
      <c r="CT82" s="213"/>
      <c r="CU82" s="170"/>
      <c r="CV82" s="187"/>
      <c r="CW82" s="171"/>
      <c r="CX82" s="157"/>
      <c r="CY82" s="171"/>
      <c r="CZ82" s="157"/>
      <c r="DA82" s="171"/>
      <c r="DB82" s="157"/>
      <c r="DC82" s="171"/>
      <c r="DD82" s="157"/>
      <c r="DE82" s="171"/>
      <c r="DF82" s="157"/>
      <c r="DG82" s="220"/>
      <c r="DH82" s="172"/>
      <c r="DI82" s="173"/>
      <c r="DJ82" s="174"/>
    </row>
    <row r="83" spans="2:114" s="162" customFormat="1" ht="25.9" customHeight="1" x14ac:dyDescent="0.35">
      <c r="B83" s="169">
        <v>4</v>
      </c>
      <c r="C83" s="213"/>
      <c r="D83" s="170" t="s">
        <v>352</v>
      </c>
      <c r="E83" s="187">
        <v>5</v>
      </c>
      <c r="F83" s="171"/>
      <c r="G83" s="157"/>
      <c r="H83" s="171"/>
      <c r="I83" s="157"/>
      <c r="J83" s="171"/>
      <c r="K83" s="157"/>
      <c r="L83" s="171"/>
      <c r="M83" s="157"/>
      <c r="N83" s="171"/>
      <c r="O83" s="157"/>
      <c r="P83" s="220"/>
      <c r="Q83" s="172" t="s">
        <v>447</v>
      </c>
      <c r="R83" s="173">
        <v>13.5</v>
      </c>
      <c r="S83" s="175" t="s">
        <v>289</v>
      </c>
      <c r="U83" s="169">
        <v>11</v>
      </c>
      <c r="V83" s="213"/>
      <c r="W83" s="170" t="s">
        <v>309</v>
      </c>
      <c r="X83" s="173">
        <v>3</v>
      </c>
      <c r="Y83" s="171"/>
      <c r="Z83" s="157"/>
      <c r="AA83" s="171"/>
      <c r="AB83" s="157"/>
      <c r="AC83" s="171"/>
      <c r="AD83" s="157"/>
      <c r="AE83" s="171"/>
      <c r="AF83" s="157"/>
      <c r="AG83" s="171"/>
      <c r="AH83" s="157"/>
      <c r="AI83" s="220"/>
      <c r="AJ83" s="170" t="s">
        <v>152</v>
      </c>
      <c r="AK83" s="173">
        <v>27</v>
      </c>
      <c r="AL83" s="175" t="s">
        <v>289</v>
      </c>
      <c r="AN83" s="169">
        <v>18</v>
      </c>
      <c r="AO83" s="213"/>
      <c r="AP83" s="170" t="s">
        <v>359</v>
      </c>
      <c r="AQ83" s="173">
        <v>2</v>
      </c>
      <c r="AR83" s="171"/>
      <c r="AS83" s="157"/>
      <c r="AT83" s="171"/>
      <c r="AU83" s="157"/>
      <c r="AV83" s="171"/>
      <c r="AW83" s="157"/>
      <c r="AX83" s="171"/>
      <c r="AY83" s="157"/>
      <c r="AZ83" s="171"/>
      <c r="BA83" s="157"/>
      <c r="BB83" s="220"/>
      <c r="BC83" s="172" t="s">
        <v>152</v>
      </c>
      <c r="BD83" s="173">
        <v>27</v>
      </c>
      <c r="BE83" s="175" t="s">
        <v>289</v>
      </c>
      <c r="BG83" s="169">
        <v>25</v>
      </c>
      <c r="BH83" s="213"/>
      <c r="BI83" s="170"/>
      <c r="BJ83" s="173"/>
      <c r="BK83" s="171"/>
      <c r="BL83" s="157"/>
      <c r="BM83" s="171"/>
      <c r="BN83" s="157"/>
      <c r="BO83" s="171"/>
      <c r="BP83" s="157"/>
      <c r="BQ83" s="171"/>
      <c r="BR83" s="157"/>
      <c r="BS83" s="171"/>
      <c r="BT83" s="157"/>
      <c r="BU83" s="220"/>
      <c r="BV83" s="172"/>
      <c r="BW83" s="173"/>
      <c r="BX83" s="175"/>
      <c r="BZ83" s="169"/>
      <c r="CA83" s="213"/>
      <c r="CB83" s="170"/>
      <c r="CC83" s="173"/>
      <c r="CD83" s="171"/>
      <c r="CE83" s="157"/>
      <c r="CF83" s="171"/>
      <c r="CG83" s="157"/>
      <c r="CH83" s="171"/>
      <c r="CI83" s="157"/>
      <c r="CJ83" s="171"/>
      <c r="CK83" s="157"/>
      <c r="CL83" s="171"/>
      <c r="CM83" s="157"/>
      <c r="CN83" s="220"/>
      <c r="CO83" s="172"/>
      <c r="CP83" s="173"/>
      <c r="CQ83" s="175"/>
      <c r="CS83" s="169"/>
      <c r="CT83" s="213"/>
      <c r="CU83" s="170"/>
      <c r="CV83" s="187"/>
      <c r="CW83" s="171"/>
      <c r="CX83" s="157"/>
      <c r="CY83" s="171"/>
      <c r="CZ83" s="157"/>
      <c r="DA83" s="171"/>
      <c r="DB83" s="157"/>
      <c r="DC83" s="171"/>
      <c r="DD83" s="157"/>
      <c r="DE83" s="171"/>
      <c r="DF83" s="157"/>
      <c r="DG83" s="220"/>
      <c r="DH83" s="172"/>
      <c r="DI83" s="173"/>
      <c r="DJ83" s="175"/>
    </row>
    <row r="84" spans="2:114" s="162" customFormat="1" ht="25.9" customHeight="1" x14ac:dyDescent="0.35">
      <c r="B84" s="169" t="s">
        <v>400</v>
      </c>
      <c r="C84" s="213"/>
      <c r="D84" s="170"/>
      <c r="E84" s="187"/>
      <c r="F84" s="171"/>
      <c r="G84" s="157"/>
      <c r="H84" s="171"/>
      <c r="I84" s="157"/>
      <c r="J84" s="171"/>
      <c r="K84" s="157"/>
      <c r="L84" s="171"/>
      <c r="M84" s="157"/>
      <c r="N84" s="171"/>
      <c r="O84" s="157"/>
      <c r="P84" s="220"/>
      <c r="Q84" s="172" t="s">
        <v>403</v>
      </c>
      <c r="R84" s="173">
        <v>13.2</v>
      </c>
      <c r="S84" s="174" t="s">
        <v>293</v>
      </c>
      <c r="U84" s="169" t="s">
        <v>400</v>
      </c>
      <c r="V84" s="213"/>
      <c r="W84" s="170"/>
      <c r="X84" s="173"/>
      <c r="Y84" s="171"/>
      <c r="Z84" s="157"/>
      <c r="AA84" s="171"/>
      <c r="AB84" s="157"/>
      <c r="AC84" s="171"/>
      <c r="AD84" s="157"/>
      <c r="AE84" s="171"/>
      <c r="AF84" s="157"/>
      <c r="AG84" s="171"/>
      <c r="AH84" s="157"/>
      <c r="AI84" s="220"/>
      <c r="AJ84" s="170" t="s">
        <v>448</v>
      </c>
      <c r="AK84" s="173">
        <v>16.2</v>
      </c>
      <c r="AL84" s="174" t="s">
        <v>449</v>
      </c>
      <c r="AN84" s="169" t="s">
        <v>400</v>
      </c>
      <c r="AO84" s="213"/>
      <c r="AP84" s="170"/>
      <c r="AQ84" s="173"/>
      <c r="AR84" s="171"/>
      <c r="AS84" s="157"/>
      <c r="AT84" s="171"/>
      <c r="AU84" s="157"/>
      <c r="AV84" s="171"/>
      <c r="AW84" s="157"/>
      <c r="AX84" s="171"/>
      <c r="AY84" s="157"/>
      <c r="AZ84" s="171"/>
      <c r="BA84" s="157"/>
      <c r="BB84" s="220"/>
      <c r="BC84" s="172" t="s">
        <v>319</v>
      </c>
      <c r="BD84" s="173">
        <v>2.7</v>
      </c>
      <c r="BE84" s="174" t="s">
        <v>353</v>
      </c>
      <c r="BG84" s="169" t="s">
        <v>400</v>
      </c>
      <c r="BH84" s="213"/>
      <c r="BI84" s="170"/>
      <c r="BJ84" s="173"/>
      <c r="BK84" s="171"/>
      <c r="BL84" s="157"/>
      <c r="BM84" s="171"/>
      <c r="BN84" s="157"/>
      <c r="BO84" s="171"/>
      <c r="BP84" s="157"/>
      <c r="BQ84" s="171"/>
      <c r="BR84" s="157"/>
      <c r="BS84" s="171"/>
      <c r="BT84" s="157"/>
      <c r="BU84" s="220"/>
      <c r="BV84" s="172"/>
      <c r="BW84" s="173"/>
      <c r="BX84" s="174"/>
      <c r="BZ84" s="169" t="s">
        <v>400</v>
      </c>
      <c r="CA84" s="213"/>
      <c r="CB84" s="170"/>
      <c r="CC84" s="173"/>
      <c r="CD84" s="171"/>
      <c r="CE84" s="157"/>
      <c r="CF84" s="171"/>
      <c r="CG84" s="157"/>
      <c r="CH84" s="171"/>
      <c r="CI84" s="157"/>
      <c r="CJ84" s="171"/>
      <c r="CK84" s="157"/>
      <c r="CL84" s="171"/>
      <c r="CM84" s="157"/>
      <c r="CN84" s="220"/>
      <c r="CO84" s="172"/>
      <c r="CP84" s="173"/>
      <c r="CQ84" s="174"/>
      <c r="CS84" s="169" t="s">
        <v>400</v>
      </c>
      <c r="CT84" s="213"/>
      <c r="CU84" s="170"/>
      <c r="CV84" s="187"/>
      <c r="CW84" s="171"/>
      <c r="CX84" s="157"/>
      <c r="CY84" s="171"/>
      <c r="CZ84" s="157"/>
      <c r="DA84" s="171"/>
      <c r="DB84" s="157"/>
      <c r="DC84" s="171"/>
      <c r="DD84" s="157"/>
      <c r="DE84" s="171"/>
      <c r="DF84" s="157"/>
      <c r="DG84" s="220"/>
      <c r="DH84" s="172"/>
      <c r="DI84" s="173"/>
      <c r="DJ84" s="174"/>
    </row>
    <row r="85" spans="2:114" s="162" customFormat="1" ht="25.9" customHeight="1" x14ac:dyDescent="0.35">
      <c r="B85" s="216" t="s">
        <v>169</v>
      </c>
      <c r="C85" s="213"/>
      <c r="D85" s="170"/>
      <c r="E85" s="187"/>
      <c r="F85" s="171"/>
      <c r="G85" s="157"/>
      <c r="H85" s="171"/>
      <c r="I85" s="157"/>
      <c r="J85" s="171"/>
      <c r="K85" s="157"/>
      <c r="L85" s="171"/>
      <c r="M85" s="157"/>
      <c r="N85" s="171"/>
      <c r="O85" s="157"/>
      <c r="P85" s="220"/>
      <c r="Q85" s="172" t="s">
        <v>316</v>
      </c>
      <c r="R85" s="173">
        <v>7.2</v>
      </c>
      <c r="S85" s="175" t="s">
        <v>297</v>
      </c>
      <c r="U85" s="216" t="s">
        <v>169</v>
      </c>
      <c r="V85" s="213"/>
      <c r="W85" s="170"/>
      <c r="X85" s="173"/>
      <c r="Y85" s="171"/>
      <c r="Z85" s="157"/>
      <c r="AA85" s="171"/>
      <c r="AB85" s="157"/>
      <c r="AC85" s="171"/>
      <c r="AD85" s="157"/>
      <c r="AE85" s="171"/>
      <c r="AF85" s="157"/>
      <c r="AG85" s="171"/>
      <c r="AH85" s="157"/>
      <c r="AI85" s="220"/>
      <c r="AJ85" s="170" t="s">
        <v>317</v>
      </c>
      <c r="AK85" s="173">
        <v>4.5</v>
      </c>
      <c r="AL85" s="175" t="s">
        <v>297</v>
      </c>
      <c r="AN85" s="216" t="s">
        <v>169</v>
      </c>
      <c r="AO85" s="213"/>
      <c r="AP85" s="170"/>
      <c r="AQ85" s="173"/>
      <c r="AR85" s="171"/>
      <c r="AS85" s="157"/>
      <c r="AT85" s="171"/>
      <c r="AU85" s="157"/>
      <c r="AV85" s="171"/>
      <c r="AW85" s="157"/>
      <c r="AX85" s="171"/>
      <c r="AY85" s="157"/>
      <c r="AZ85" s="171"/>
      <c r="BA85" s="157"/>
      <c r="BB85" s="220"/>
      <c r="BC85" s="172" t="s">
        <v>247</v>
      </c>
      <c r="BD85" s="173">
        <v>0.9</v>
      </c>
      <c r="BE85" s="175" t="s">
        <v>297</v>
      </c>
      <c r="BG85" s="216" t="s">
        <v>169</v>
      </c>
      <c r="BH85" s="213"/>
      <c r="BI85" s="170"/>
      <c r="BJ85" s="173"/>
      <c r="BK85" s="171"/>
      <c r="BL85" s="157"/>
      <c r="BM85" s="171"/>
      <c r="BN85" s="157"/>
      <c r="BO85" s="171"/>
      <c r="BP85" s="157"/>
      <c r="BQ85" s="171"/>
      <c r="BR85" s="157"/>
      <c r="BS85" s="171"/>
      <c r="BT85" s="157"/>
      <c r="BU85" s="220"/>
      <c r="BV85" s="172"/>
      <c r="BW85" s="173"/>
      <c r="BX85" s="175"/>
      <c r="BZ85" s="216"/>
      <c r="CA85" s="213"/>
      <c r="CB85" s="170"/>
      <c r="CC85" s="173"/>
      <c r="CD85" s="171"/>
      <c r="CE85" s="157"/>
      <c r="CF85" s="171"/>
      <c r="CG85" s="157"/>
      <c r="CH85" s="171"/>
      <c r="CI85" s="157"/>
      <c r="CJ85" s="171"/>
      <c r="CK85" s="157"/>
      <c r="CL85" s="171"/>
      <c r="CM85" s="157"/>
      <c r="CN85" s="220"/>
      <c r="CO85" s="172"/>
      <c r="CP85" s="173"/>
      <c r="CQ85" s="175"/>
      <c r="CS85" s="216"/>
      <c r="CT85" s="213"/>
      <c r="CU85" s="170"/>
      <c r="CV85" s="187"/>
      <c r="CW85" s="171"/>
      <c r="CX85" s="157"/>
      <c r="CY85" s="171"/>
      <c r="CZ85" s="157"/>
      <c r="DA85" s="171"/>
      <c r="DB85" s="157"/>
      <c r="DC85" s="171"/>
      <c r="DD85" s="157"/>
      <c r="DE85" s="171"/>
      <c r="DF85" s="157"/>
      <c r="DG85" s="220"/>
      <c r="DH85" s="172"/>
      <c r="DI85" s="173"/>
      <c r="DJ85" s="175"/>
    </row>
    <row r="86" spans="2:114" s="162" customFormat="1" ht="25.9" customHeight="1" x14ac:dyDescent="0.35">
      <c r="B86" s="216"/>
      <c r="C86" s="214"/>
      <c r="D86" s="170"/>
      <c r="E86" s="187"/>
      <c r="F86" s="171"/>
      <c r="G86" s="157"/>
      <c r="H86" s="171"/>
      <c r="I86" s="157"/>
      <c r="J86" s="171"/>
      <c r="K86" s="157"/>
      <c r="L86" s="171"/>
      <c r="M86" s="157"/>
      <c r="N86" s="171"/>
      <c r="O86" s="157"/>
      <c r="P86" s="220"/>
      <c r="Q86" s="172" t="s">
        <v>319</v>
      </c>
      <c r="R86" s="173">
        <v>1.8</v>
      </c>
      <c r="S86" s="174" t="s">
        <v>450</v>
      </c>
      <c r="U86" s="216"/>
      <c r="V86" s="214"/>
      <c r="W86" s="170"/>
      <c r="X86" s="173"/>
      <c r="Y86" s="171"/>
      <c r="Z86" s="157"/>
      <c r="AA86" s="171"/>
      <c r="AB86" s="157"/>
      <c r="AC86" s="171"/>
      <c r="AD86" s="157"/>
      <c r="AE86" s="171"/>
      <c r="AF86" s="157"/>
      <c r="AG86" s="171"/>
      <c r="AH86" s="157"/>
      <c r="AI86" s="220"/>
      <c r="AJ86" s="170" t="s">
        <v>319</v>
      </c>
      <c r="AK86" s="173">
        <v>3</v>
      </c>
      <c r="AL86" s="174" t="s">
        <v>450</v>
      </c>
      <c r="AN86" s="216"/>
      <c r="AO86" s="214"/>
      <c r="AP86" s="170"/>
      <c r="AQ86" s="173"/>
      <c r="AR86" s="171"/>
      <c r="AS86" s="157"/>
      <c r="AT86" s="171"/>
      <c r="AU86" s="157"/>
      <c r="AV86" s="171"/>
      <c r="AW86" s="157"/>
      <c r="AX86" s="171"/>
      <c r="AY86" s="157"/>
      <c r="AZ86" s="171"/>
      <c r="BA86" s="157"/>
      <c r="BB86" s="220"/>
      <c r="BC86" s="172" t="s">
        <v>324</v>
      </c>
      <c r="BD86" s="173">
        <v>0.4</v>
      </c>
      <c r="BE86" s="174" t="s">
        <v>321</v>
      </c>
      <c r="BG86" s="216"/>
      <c r="BH86" s="214"/>
      <c r="BI86" s="170"/>
      <c r="BJ86" s="173"/>
      <c r="BK86" s="171"/>
      <c r="BL86" s="157"/>
      <c r="BM86" s="171"/>
      <c r="BN86" s="157"/>
      <c r="BO86" s="171"/>
      <c r="BP86" s="157"/>
      <c r="BQ86" s="171"/>
      <c r="BR86" s="157"/>
      <c r="BS86" s="171"/>
      <c r="BT86" s="157"/>
      <c r="BU86" s="220"/>
      <c r="BV86" s="172"/>
      <c r="BW86" s="173"/>
      <c r="BX86" s="174"/>
      <c r="BZ86" s="216"/>
      <c r="CA86" s="214"/>
      <c r="CB86" s="170"/>
      <c r="CC86" s="173"/>
      <c r="CD86" s="171"/>
      <c r="CE86" s="157"/>
      <c r="CF86" s="171"/>
      <c r="CG86" s="157"/>
      <c r="CH86" s="171"/>
      <c r="CI86" s="157"/>
      <c r="CJ86" s="171"/>
      <c r="CK86" s="157"/>
      <c r="CL86" s="171"/>
      <c r="CM86" s="157"/>
      <c r="CN86" s="220"/>
      <c r="CO86" s="172"/>
      <c r="CP86" s="173"/>
      <c r="CQ86" s="174"/>
      <c r="CS86" s="216"/>
      <c r="CT86" s="214"/>
      <c r="CU86" s="170"/>
      <c r="CV86" s="187"/>
      <c r="CW86" s="171"/>
      <c r="CX86" s="157"/>
      <c r="CY86" s="171"/>
      <c r="CZ86" s="157"/>
      <c r="DA86" s="171"/>
      <c r="DB86" s="157"/>
      <c r="DC86" s="171"/>
      <c r="DD86" s="157"/>
      <c r="DE86" s="171"/>
      <c r="DF86" s="157"/>
      <c r="DG86" s="220"/>
      <c r="DH86" s="172"/>
      <c r="DI86" s="173"/>
      <c r="DJ86" s="174"/>
    </row>
    <row r="87" spans="2:114" s="162" customFormat="1" ht="25.9" customHeight="1" x14ac:dyDescent="0.35">
      <c r="B87" s="217"/>
      <c r="C87" s="176"/>
      <c r="D87" s="170"/>
      <c r="E87" s="187"/>
      <c r="F87" s="171"/>
      <c r="G87" s="157"/>
      <c r="H87" s="171"/>
      <c r="I87" s="157"/>
      <c r="J87" s="171"/>
      <c r="K87" s="157"/>
      <c r="L87" s="171"/>
      <c r="M87" s="157"/>
      <c r="N87" s="171"/>
      <c r="O87" s="157"/>
      <c r="P87" s="220"/>
      <c r="Q87" s="172" t="s">
        <v>324</v>
      </c>
      <c r="R87" s="173">
        <v>0.5</v>
      </c>
      <c r="S87" s="175" t="s">
        <v>301</v>
      </c>
      <c r="U87" s="217"/>
      <c r="V87" s="176"/>
      <c r="W87" s="170"/>
      <c r="X87" s="173"/>
      <c r="Y87" s="171"/>
      <c r="Z87" s="157"/>
      <c r="AA87" s="171"/>
      <c r="AB87" s="157"/>
      <c r="AC87" s="171"/>
      <c r="AD87" s="157"/>
      <c r="AE87" s="171"/>
      <c r="AF87" s="157"/>
      <c r="AG87" s="171"/>
      <c r="AH87" s="157"/>
      <c r="AI87" s="220"/>
      <c r="AJ87" s="170" t="s">
        <v>324</v>
      </c>
      <c r="AK87" s="173">
        <v>0.9</v>
      </c>
      <c r="AL87" s="175" t="s">
        <v>354</v>
      </c>
      <c r="AN87" s="217"/>
      <c r="AO87" s="176"/>
      <c r="AP87" s="170"/>
      <c r="AQ87" s="173"/>
      <c r="AR87" s="171"/>
      <c r="AS87" s="157"/>
      <c r="AT87" s="171"/>
      <c r="AU87" s="157"/>
      <c r="AV87" s="171"/>
      <c r="AW87" s="157"/>
      <c r="AX87" s="171"/>
      <c r="AY87" s="157"/>
      <c r="AZ87" s="171"/>
      <c r="BA87" s="157"/>
      <c r="BB87" s="220"/>
      <c r="BC87" s="172" t="s">
        <v>451</v>
      </c>
      <c r="BD87" s="173">
        <v>0.3</v>
      </c>
      <c r="BE87" s="175" t="s">
        <v>339</v>
      </c>
      <c r="BG87" s="217"/>
      <c r="BH87" s="176"/>
      <c r="BI87" s="170"/>
      <c r="BJ87" s="173"/>
      <c r="BK87" s="171"/>
      <c r="BL87" s="157"/>
      <c r="BM87" s="171"/>
      <c r="BN87" s="157"/>
      <c r="BO87" s="171"/>
      <c r="BP87" s="157"/>
      <c r="BQ87" s="171"/>
      <c r="BR87" s="157"/>
      <c r="BS87" s="171"/>
      <c r="BT87" s="157"/>
      <c r="BU87" s="220"/>
      <c r="BV87" s="172"/>
      <c r="BW87" s="173"/>
      <c r="BX87" s="175"/>
      <c r="BZ87" s="217"/>
      <c r="CA87" s="176"/>
      <c r="CB87" s="170"/>
      <c r="CC87" s="173"/>
      <c r="CD87" s="171"/>
      <c r="CE87" s="157"/>
      <c r="CF87" s="171"/>
      <c r="CG87" s="157"/>
      <c r="CH87" s="171"/>
      <c r="CI87" s="157"/>
      <c r="CJ87" s="171"/>
      <c r="CK87" s="157"/>
      <c r="CL87" s="171"/>
      <c r="CM87" s="157"/>
      <c r="CN87" s="220"/>
      <c r="CO87" s="172"/>
      <c r="CP87" s="173"/>
      <c r="CQ87" s="175"/>
      <c r="CS87" s="217"/>
      <c r="CT87" s="176"/>
      <c r="CU87" s="170"/>
      <c r="CV87" s="187"/>
      <c r="CW87" s="171"/>
      <c r="CX87" s="157"/>
      <c r="CY87" s="171"/>
      <c r="CZ87" s="157"/>
      <c r="DA87" s="171"/>
      <c r="DB87" s="157"/>
      <c r="DC87" s="171"/>
      <c r="DD87" s="157"/>
      <c r="DE87" s="171"/>
      <c r="DF87" s="157"/>
      <c r="DG87" s="220"/>
      <c r="DH87" s="172"/>
      <c r="DI87" s="173"/>
      <c r="DJ87" s="175"/>
    </row>
    <row r="88" spans="2:114" s="162" customFormat="1" ht="25.9" customHeight="1" x14ac:dyDescent="0.35">
      <c r="B88" s="177" t="s">
        <v>137</v>
      </c>
      <c r="C88" s="178"/>
      <c r="D88" s="170"/>
      <c r="E88" s="187"/>
      <c r="F88" s="171"/>
      <c r="G88" s="157"/>
      <c r="H88" s="171"/>
      <c r="I88" s="157"/>
      <c r="J88" s="171"/>
      <c r="K88" s="157"/>
      <c r="L88" s="171"/>
      <c r="M88" s="157"/>
      <c r="N88" s="171"/>
      <c r="O88" s="157"/>
      <c r="P88" s="220"/>
      <c r="Q88" s="172"/>
      <c r="R88" s="173"/>
      <c r="S88" s="174" t="s">
        <v>323</v>
      </c>
      <c r="U88" s="177" t="s">
        <v>137</v>
      </c>
      <c r="V88" s="178"/>
      <c r="W88" s="170"/>
      <c r="X88" s="173"/>
      <c r="Y88" s="171"/>
      <c r="Z88" s="157"/>
      <c r="AA88" s="171"/>
      <c r="AB88" s="157"/>
      <c r="AC88" s="171"/>
      <c r="AD88" s="157"/>
      <c r="AE88" s="171"/>
      <c r="AF88" s="157"/>
      <c r="AG88" s="171"/>
      <c r="AH88" s="157"/>
      <c r="AI88" s="220"/>
      <c r="AJ88" s="170" t="s">
        <v>452</v>
      </c>
      <c r="AK88" s="173">
        <v>0.9</v>
      </c>
      <c r="AL88" s="174" t="s">
        <v>323</v>
      </c>
      <c r="AN88" s="177" t="s">
        <v>137</v>
      </c>
      <c r="AO88" s="178"/>
      <c r="AP88" s="170"/>
      <c r="AQ88" s="173"/>
      <c r="AR88" s="171"/>
      <c r="AS88" s="157"/>
      <c r="AT88" s="171"/>
      <c r="AU88" s="157"/>
      <c r="AV88" s="171"/>
      <c r="AW88" s="157"/>
      <c r="AX88" s="171"/>
      <c r="AY88" s="157"/>
      <c r="AZ88" s="171"/>
      <c r="BA88" s="157"/>
      <c r="BB88" s="220"/>
      <c r="BC88" s="172"/>
      <c r="BD88" s="173"/>
      <c r="BE88" s="174" t="s">
        <v>323</v>
      </c>
      <c r="BG88" s="177"/>
      <c r="BH88" s="178"/>
      <c r="BI88" s="170"/>
      <c r="BJ88" s="173"/>
      <c r="BK88" s="171"/>
      <c r="BL88" s="157"/>
      <c r="BM88" s="171"/>
      <c r="BN88" s="157"/>
      <c r="BO88" s="171"/>
      <c r="BP88" s="157"/>
      <c r="BQ88" s="171"/>
      <c r="BR88" s="157"/>
      <c r="BS88" s="171"/>
      <c r="BT88" s="157"/>
      <c r="BU88" s="220"/>
      <c r="BV88" s="172"/>
      <c r="BW88" s="173"/>
      <c r="BX88" s="174"/>
      <c r="BZ88" s="177"/>
      <c r="CA88" s="178"/>
      <c r="CB88" s="170"/>
      <c r="CC88" s="173"/>
      <c r="CD88" s="171"/>
      <c r="CE88" s="157"/>
      <c r="CF88" s="171"/>
      <c r="CG88" s="157"/>
      <c r="CH88" s="171"/>
      <c r="CI88" s="157"/>
      <c r="CJ88" s="171"/>
      <c r="CK88" s="157"/>
      <c r="CL88" s="171"/>
      <c r="CM88" s="157"/>
      <c r="CN88" s="220"/>
      <c r="CO88" s="172"/>
      <c r="CP88" s="173"/>
      <c r="CQ88" s="174"/>
      <c r="CS88" s="177"/>
      <c r="CT88" s="178"/>
      <c r="CU88" s="170"/>
      <c r="CV88" s="187"/>
      <c r="CW88" s="171"/>
      <c r="CX88" s="157"/>
      <c r="CY88" s="171"/>
      <c r="CZ88" s="157"/>
      <c r="DA88" s="171"/>
      <c r="DB88" s="157"/>
      <c r="DC88" s="171"/>
      <c r="DD88" s="157"/>
      <c r="DE88" s="171"/>
      <c r="DF88" s="157"/>
      <c r="DG88" s="220"/>
      <c r="DH88" s="172"/>
      <c r="DI88" s="173"/>
      <c r="DJ88" s="174"/>
    </row>
    <row r="89" spans="2:114" s="162" customFormat="1" ht="25.9" customHeight="1" thickBot="1" x14ac:dyDescent="0.4">
      <c r="B89" s="201">
        <v>32</v>
      </c>
      <c r="C89" s="178"/>
      <c r="D89" s="170"/>
      <c r="E89" s="171"/>
      <c r="F89" s="171"/>
      <c r="G89" s="157"/>
      <c r="H89" s="171"/>
      <c r="I89" s="157"/>
      <c r="J89" s="171"/>
      <c r="K89" s="157"/>
      <c r="L89" s="171"/>
      <c r="M89" s="157"/>
      <c r="N89" s="171"/>
      <c r="O89" s="157"/>
      <c r="P89" s="220"/>
      <c r="Q89" s="172"/>
      <c r="R89" s="173"/>
      <c r="S89" s="174" t="s">
        <v>303</v>
      </c>
      <c r="U89" s="201">
        <v>32</v>
      </c>
      <c r="V89" s="178"/>
      <c r="W89" s="170"/>
      <c r="X89" s="171"/>
      <c r="Y89" s="171"/>
      <c r="Z89" s="157"/>
      <c r="AA89" s="171"/>
      <c r="AB89" s="157"/>
      <c r="AC89" s="171"/>
      <c r="AD89" s="157"/>
      <c r="AE89" s="171"/>
      <c r="AF89" s="157"/>
      <c r="AG89" s="171"/>
      <c r="AH89" s="157"/>
      <c r="AI89" s="220"/>
      <c r="AJ89" s="172"/>
      <c r="AK89" s="173"/>
      <c r="AL89" s="174" t="s">
        <v>360</v>
      </c>
      <c r="AN89" s="201">
        <v>32</v>
      </c>
      <c r="AO89" s="178"/>
      <c r="AP89" s="170"/>
      <c r="AQ89" s="171"/>
      <c r="AR89" s="171"/>
      <c r="AS89" s="157"/>
      <c r="AT89" s="171"/>
      <c r="AU89" s="157"/>
      <c r="AV89" s="171"/>
      <c r="AW89" s="157"/>
      <c r="AX89" s="171"/>
      <c r="AY89" s="157"/>
      <c r="AZ89" s="171"/>
      <c r="BA89" s="157"/>
      <c r="BB89" s="220"/>
      <c r="BC89" s="172"/>
      <c r="BD89" s="173"/>
      <c r="BE89" s="174" t="s">
        <v>303</v>
      </c>
      <c r="BG89" s="201"/>
      <c r="BH89" s="178"/>
      <c r="BI89" s="170"/>
      <c r="BJ89" s="171"/>
      <c r="BK89" s="171"/>
      <c r="BL89" s="157"/>
      <c r="BM89" s="171"/>
      <c r="BN89" s="157"/>
      <c r="BO89" s="171"/>
      <c r="BP89" s="157"/>
      <c r="BQ89" s="171"/>
      <c r="BR89" s="157"/>
      <c r="BS89" s="171"/>
      <c r="BT89" s="157"/>
      <c r="BU89" s="220"/>
      <c r="BV89" s="172"/>
      <c r="BW89" s="173"/>
      <c r="BX89" s="174"/>
      <c r="BZ89" s="201"/>
      <c r="CA89" s="178"/>
      <c r="CB89" s="170"/>
      <c r="CC89" s="171"/>
      <c r="CD89" s="171"/>
      <c r="CE89" s="157"/>
      <c r="CF89" s="171"/>
      <c r="CG89" s="157"/>
      <c r="CH89" s="171"/>
      <c r="CI89" s="157"/>
      <c r="CJ89" s="171"/>
      <c r="CK89" s="157"/>
      <c r="CL89" s="171"/>
      <c r="CM89" s="157"/>
      <c r="CN89" s="220"/>
      <c r="CO89" s="172"/>
      <c r="CP89" s="173"/>
      <c r="CQ89" s="174"/>
      <c r="CS89" s="201"/>
      <c r="CT89" s="178"/>
      <c r="CU89" s="170"/>
      <c r="CV89" s="171"/>
      <c r="CW89" s="171"/>
      <c r="CX89" s="157"/>
      <c r="CY89" s="171"/>
      <c r="CZ89" s="157"/>
      <c r="DA89" s="171"/>
      <c r="DB89" s="157"/>
      <c r="DC89" s="171"/>
      <c r="DD89" s="157"/>
      <c r="DE89" s="171"/>
      <c r="DF89" s="157"/>
      <c r="DG89" s="220"/>
      <c r="DH89" s="172"/>
      <c r="DI89" s="173"/>
      <c r="DJ89" s="174"/>
    </row>
    <row r="90" spans="2:114" s="162" customFormat="1" ht="25.9" hidden="1" customHeight="1" x14ac:dyDescent="0.35">
      <c r="B90" s="201"/>
      <c r="C90" s="178"/>
      <c r="D90" s="170"/>
      <c r="E90" s="171"/>
      <c r="F90" s="171"/>
      <c r="G90" s="157"/>
      <c r="H90" s="171"/>
      <c r="I90" s="157"/>
      <c r="J90" s="171"/>
      <c r="K90" s="157"/>
      <c r="L90" s="171"/>
      <c r="M90" s="157"/>
      <c r="N90" s="171"/>
      <c r="O90" s="157"/>
      <c r="P90" s="220"/>
      <c r="Q90" s="172"/>
      <c r="R90" s="173"/>
      <c r="S90" s="174" t="s">
        <v>453</v>
      </c>
      <c r="U90" s="201"/>
      <c r="V90" s="178"/>
      <c r="W90" s="170"/>
      <c r="X90" s="171"/>
      <c r="Y90" s="171"/>
      <c r="Z90" s="157"/>
      <c r="AA90" s="171"/>
      <c r="AB90" s="157"/>
      <c r="AC90" s="171"/>
      <c r="AD90" s="157"/>
      <c r="AE90" s="171"/>
      <c r="AF90" s="157"/>
      <c r="AG90" s="171"/>
      <c r="AH90" s="157"/>
      <c r="AI90" s="220"/>
      <c r="AJ90" s="172"/>
      <c r="AK90" s="173"/>
      <c r="AL90" s="174" t="s">
        <v>454</v>
      </c>
      <c r="AN90" s="201"/>
      <c r="AO90" s="178"/>
      <c r="AP90" s="170"/>
      <c r="AQ90" s="171"/>
      <c r="AR90" s="171"/>
      <c r="AS90" s="157"/>
      <c r="AT90" s="171"/>
      <c r="AU90" s="157"/>
      <c r="AV90" s="171"/>
      <c r="AW90" s="157"/>
      <c r="AX90" s="171"/>
      <c r="AY90" s="157"/>
      <c r="AZ90" s="171"/>
      <c r="BA90" s="157"/>
      <c r="BB90" s="220"/>
      <c r="BC90" s="172"/>
      <c r="BD90" s="173"/>
      <c r="BE90" s="174" t="s">
        <v>405</v>
      </c>
      <c r="BG90" s="201"/>
      <c r="BH90" s="178"/>
      <c r="BI90" s="170"/>
      <c r="BJ90" s="171"/>
      <c r="BK90" s="171"/>
      <c r="BL90" s="157"/>
      <c r="BM90" s="171"/>
      <c r="BN90" s="157"/>
      <c r="BO90" s="171"/>
      <c r="BP90" s="157"/>
      <c r="BQ90" s="171"/>
      <c r="BR90" s="157"/>
      <c r="BS90" s="171"/>
      <c r="BT90" s="157"/>
      <c r="BU90" s="220"/>
      <c r="BV90" s="172"/>
      <c r="BW90" s="173"/>
      <c r="BX90" s="174"/>
      <c r="BZ90" s="201"/>
      <c r="CA90" s="178"/>
      <c r="CB90" s="170"/>
      <c r="CC90" s="171"/>
      <c r="CD90" s="171"/>
      <c r="CE90" s="157"/>
      <c r="CF90" s="171"/>
      <c r="CG90" s="157"/>
      <c r="CH90" s="171"/>
      <c r="CI90" s="157"/>
      <c r="CJ90" s="171"/>
      <c r="CK90" s="157"/>
      <c r="CL90" s="171"/>
      <c r="CM90" s="157"/>
      <c r="CN90" s="220"/>
      <c r="CO90" s="172"/>
      <c r="CP90" s="173"/>
      <c r="CQ90" s="174"/>
      <c r="CS90" s="201"/>
      <c r="CT90" s="178"/>
      <c r="CU90" s="170"/>
      <c r="CV90" s="171"/>
      <c r="CW90" s="171"/>
      <c r="CX90" s="157"/>
      <c r="CY90" s="171"/>
      <c r="CZ90" s="157"/>
      <c r="DA90" s="171"/>
      <c r="DB90" s="157"/>
      <c r="DC90" s="171"/>
      <c r="DD90" s="157"/>
      <c r="DE90" s="171"/>
      <c r="DF90" s="157"/>
      <c r="DG90" s="220"/>
      <c r="DH90" s="172"/>
      <c r="DI90" s="173"/>
      <c r="DJ90" s="174"/>
    </row>
    <row r="91" spans="2:114" s="162" customFormat="1" ht="25.9" hidden="1" customHeight="1" x14ac:dyDescent="0.35">
      <c r="B91" s="201"/>
      <c r="C91" s="178"/>
      <c r="D91" s="170"/>
      <c r="E91" s="171"/>
      <c r="F91" s="171"/>
      <c r="G91" s="157"/>
      <c r="H91" s="171"/>
      <c r="I91" s="157"/>
      <c r="J91" s="171"/>
      <c r="K91" s="157"/>
      <c r="L91" s="171"/>
      <c r="M91" s="157"/>
      <c r="N91" s="171"/>
      <c r="O91" s="157"/>
      <c r="P91" s="220"/>
      <c r="Q91" s="172"/>
      <c r="R91" s="173"/>
      <c r="S91" s="174" t="s">
        <v>455</v>
      </c>
      <c r="U91" s="201"/>
      <c r="V91" s="178"/>
      <c r="W91" s="170"/>
      <c r="X91" s="171"/>
      <c r="Y91" s="171"/>
      <c r="Z91" s="157"/>
      <c r="AA91" s="171"/>
      <c r="AB91" s="157"/>
      <c r="AC91" s="171"/>
      <c r="AD91" s="157"/>
      <c r="AE91" s="171"/>
      <c r="AF91" s="157"/>
      <c r="AG91" s="171"/>
      <c r="AH91" s="157"/>
      <c r="AI91" s="220"/>
      <c r="AJ91" s="172"/>
      <c r="AK91" s="173"/>
      <c r="AL91" s="174" t="s">
        <v>456</v>
      </c>
      <c r="AN91" s="201"/>
      <c r="AO91" s="178"/>
      <c r="AP91" s="170"/>
      <c r="AQ91" s="171"/>
      <c r="AR91" s="171"/>
      <c r="AS91" s="157"/>
      <c r="AT91" s="171"/>
      <c r="AU91" s="157"/>
      <c r="AV91" s="171"/>
      <c r="AW91" s="157"/>
      <c r="AX91" s="171"/>
      <c r="AY91" s="157"/>
      <c r="AZ91" s="171"/>
      <c r="BA91" s="157"/>
      <c r="BB91" s="220"/>
      <c r="BC91" s="172"/>
      <c r="BD91" s="173"/>
      <c r="BE91" s="174" t="s">
        <v>457</v>
      </c>
      <c r="BG91" s="201"/>
      <c r="BH91" s="178"/>
      <c r="BI91" s="170"/>
      <c r="BJ91" s="171"/>
      <c r="BK91" s="171"/>
      <c r="BL91" s="157"/>
      <c r="BM91" s="171"/>
      <c r="BN91" s="157"/>
      <c r="BO91" s="171"/>
      <c r="BP91" s="157"/>
      <c r="BQ91" s="171"/>
      <c r="BR91" s="157"/>
      <c r="BS91" s="171"/>
      <c r="BT91" s="157"/>
      <c r="BU91" s="220"/>
      <c r="BV91" s="172"/>
      <c r="BW91" s="173"/>
      <c r="BX91" s="174"/>
      <c r="BZ91" s="201"/>
      <c r="CA91" s="178"/>
      <c r="CB91" s="170"/>
      <c r="CC91" s="171"/>
      <c r="CD91" s="171"/>
      <c r="CE91" s="157"/>
      <c r="CF91" s="171"/>
      <c r="CG91" s="157"/>
      <c r="CH91" s="171"/>
      <c r="CI91" s="157"/>
      <c r="CJ91" s="171"/>
      <c r="CK91" s="157"/>
      <c r="CL91" s="171"/>
      <c r="CM91" s="157"/>
      <c r="CN91" s="220"/>
      <c r="CO91" s="172"/>
      <c r="CP91" s="173"/>
      <c r="CQ91" s="174"/>
      <c r="CS91" s="201"/>
      <c r="CT91" s="178"/>
      <c r="CU91" s="170"/>
      <c r="CV91" s="171"/>
      <c r="CW91" s="171"/>
      <c r="CX91" s="157"/>
      <c r="CY91" s="171"/>
      <c r="CZ91" s="157"/>
      <c r="DA91" s="171"/>
      <c r="DB91" s="157"/>
      <c r="DC91" s="171"/>
      <c r="DD91" s="157"/>
      <c r="DE91" s="171"/>
      <c r="DF91" s="157"/>
      <c r="DG91" s="220"/>
      <c r="DH91" s="172"/>
      <c r="DI91" s="173"/>
      <c r="DJ91" s="174"/>
    </row>
    <row r="92" spans="2:114" s="162" customFormat="1" ht="25.9" hidden="1" customHeight="1" x14ac:dyDescent="0.35">
      <c r="B92" s="201"/>
      <c r="C92" s="178"/>
      <c r="D92" s="170"/>
      <c r="E92" s="171"/>
      <c r="F92" s="171"/>
      <c r="G92" s="157"/>
      <c r="H92" s="171"/>
      <c r="I92" s="157"/>
      <c r="J92" s="171"/>
      <c r="K92" s="157"/>
      <c r="L92" s="171"/>
      <c r="M92" s="157"/>
      <c r="N92" s="171"/>
      <c r="O92" s="157"/>
      <c r="P92" s="220"/>
      <c r="Q92" s="172"/>
      <c r="R92" s="173"/>
      <c r="S92" s="174"/>
      <c r="U92" s="201"/>
      <c r="V92" s="178"/>
      <c r="W92" s="170"/>
      <c r="X92" s="171"/>
      <c r="Y92" s="171"/>
      <c r="Z92" s="157"/>
      <c r="AA92" s="171"/>
      <c r="AB92" s="157"/>
      <c r="AC92" s="171"/>
      <c r="AD92" s="157"/>
      <c r="AE92" s="171"/>
      <c r="AF92" s="157"/>
      <c r="AG92" s="171"/>
      <c r="AH92" s="157"/>
      <c r="AI92" s="220"/>
      <c r="AJ92" s="172"/>
      <c r="AK92" s="173"/>
      <c r="AL92" s="174"/>
      <c r="AN92" s="201"/>
      <c r="AO92" s="178"/>
      <c r="AP92" s="170"/>
      <c r="AQ92" s="171"/>
      <c r="AR92" s="171"/>
      <c r="AS92" s="157"/>
      <c r="AT92" s="171"/>
      <c r="AU92" s="157"/>
      <c r="AV92" s="171"/>
      <c r="AW92" s="157"/>
      <c r="AX92" s="171"/>
      <c r="AY92" s="157"/>
      <c r="AZ92" s="171"/>
      <c r="BA92" s="157"/>
      <c r="BB92" s="220"/>
      <c r="BC92" s="172"/>
      <c r="BD92" s="173"/>
      <c r="BE92" s="174"/>
      <c r="BG92" s="201"/>
      <c r="BH92" s="178"/>
      <c r="BI92" s="170"/>
      <c r="BJ92" s="171"/>
      <c r="BK92" s="171"/>
      <c r="BL92" s="157"/>
      <c r="BM92" s="171"/>
      <c r="BN92" s="157"/>
      <c r="BO92" s="171"/>
      <c r="BP92" s="157"/>
      <c r="BQ92" s="171"/>
      <c r="BR92" s="157"/>
      <c r="BS92" s="171"/>
      <c r="BT92" s="157"/>
      <c r="BU92" s="220"/>
      <c r="BV92" s="172"/>
      <c r="BW92" s="173"/>
      <c r="BX92" s="174"/>
      <c r="BZ92" s="201"/>
      <c r="CA92" s="178"/>
      <c r="CB92" s="170"/>
      <c r="CC92" s="171"/>
      <c r="CD92" s="171"/>
      <c r="CE92" s="157"/>
      <c r="CF92" s="171"/>
      <c r="CG92" s="157"/>
      <c r="CH92" s="171"/>
      <c r="CI92" s="157"/>
      <c r="CJ92" s="171"/>
      <c r="CK92" s="157"/>
      <c r="CL92" s="171"/>
      <c r="CM92" s="157"/>
      <c r="CN92" s="220"/>
      <c r="CO92" s="172"/>
      <c r="CP92" s="173"/>
      <c r="CQ92" s="174"/>
      <c r="CS92" s="201"/>
      <c r="CT92" s="178"/>
      <c r="CU92" s="170"/>
      <c r="CV92" s="171"/>
      <c r="CW92" s="171"/>
      <c r="CX92" s="157"/>
      <c r="CY92" s="171"/>
      <c r="CZ92" s="157"/>
      <c r="DA92" s="171"/>
      <c r="DB92" s="157"/>
      <c r="DC92" s="171"/>
      <c r="DD92" s="157"/>
      <c r="DE92" s="171"/>
      <c r="DF92" s="157"/>
      <c r="DG92" s="220"/>
      <c r="DH92" s="172"/>
      <c r="DI92" s="173"/>
      <c r="DJ92" s="174"/>
    </row>
    <row r="93" spans="2:114" s="162" customFormat="1" ht="25.9" hidden="1" customHeight="1" x14ac:dyDescent="0.35">
      <c r="B93" s="201"/>
      <c r="C93" s="178"/>
      <c r="D93" s="170"/>
      <c r="E93" s="171"/>
      <c r="F93" s="171"/>
      <c r="G93" s="157"/>
      <c r="H93" s="171"/>
      <c r="I93" s="157"/>
      <c r="J93" s="171"/>
      <c r="K93" s="157"/>
      <c r="L93" s="171"/>
      <c r="M93" s="157"/>
      <c r="N93" s="171"/>
      <c r="O93" s="157"/>
      <c r="P93" s="220"/>
      <c r="Q93" s="172"/>
      <c r="R93" s="173"/>
      <c r="S93" s="174"/>
      <c r="U93" s="201"/>
      <c r="V93" s="178"/>
      <c r="W93" s="170"/>
      <c r="X93" s="171"/>
      <c r="Y93" s="171"/>
      <c r="Z93" s="157"/>
      <c r="AA93" s="171"/>
      <c r="AB93" s="157"/>
      <c r="AC93" s="171"/>
      <c r="AD93" s="157"/>
      <c r="AE93" s="171"/>
      <c r="AF93" s="157"/>
      <c r="AG93" s="171"/>
      <c r="AH93" s="157"/>
      <c r="AI93" s="220"/>
      <c r="AJ93" s="172"/>
      <c r="AK93" s="173"/>
      <c r="AL93" s="174"/>
      <c r="AN93" s="201"/>
      <c r="AO93" s="178"/>
      <c r="AP93" s="170"/>
      <c r="AQ93" s="171"/>
      <c r="AR93" s="171"/>
      <c r="AS93" s="157"/>
      <c r="AT93" s="171"/>
      <c r="AU93" s="157"/>
      <c r="AV93" s="171"/>
      <c r="AW93" s="157"/>
      <c r="AX93" s="171"/>
      <c r="AY93" s="157"/>
      <c r="AZ93" s="171"/>
      <c r="BA93" s="157"/>
      <c r="BB93" s="220"/>
      <c r="BC93" s="172"/>
      <c r="BD93" s="173"/>
      <c r="BE93" s="174"/>
      <c r="BG93" s="201"/>
      <c r="BH93" s="178"/>
      <c r="BI93" s="170"/>
      <c r="BJ93" s="171"/>
      <c r="BK93" s="171"/>
      <c r="BL93" s="157"/>
      <c r="BM93" s="171"/>
      <c r="BN93" s="157"/>
      <c r="BO93" s="171"/>
      <c r="BP93" s="157"/>
      <c r="BQ93" s="171"/>
      <c r="BR93" s="157"/>
      <c r="BS93" s="171"/>
      <c r="BT93" s="157"/>
      <c r="BU93" s="220"/>
      <c r="BV93" s="172"/>
      <c r="BW93" s="173"/>
      <c r="BX93" s="174"/>
      <c r="BZ93" s="201"/>
      <c r="CA93" s="178"/>
      <c r="CB93" s="170"/>
      <c r="CC93" s="171"/>
      <c r="CD93" s="171"/>
      <c r="CE93" s="157"/>
      <c r="CF93" s="171"/>
      <c r="CG93" s="157"/>
      <c r="CH93" s="171"/>
      <c r="CI93" s="157"/>
      <c r="CJ93" s="171"/>
      <c r="CK93" s="157"/>
      <c r="CL93" s="171"/>
      <c r="CM93" s="157"/>
      <c r="CN93" s="220"/>
      <c r="CO93" s="172"/>
      <c r="CP93" s="173"/>
      <c r="CQ93" s="174"/>
      <c r="CS93" s="201"/>
      <c r="CT93" s="178"/>
      <c r="CU93" s="170"/>
      <c r="CV93" s="171"/>
      <c r="CW93" s="171"/>
      <c r="CX93" s="157"/>
      <c r="CY93" s="171"/>
      <c r="CZ93" s="157"/>
      <c r="DA93" s="171"/>
      <c r="DB93" s="157"/>
      <c r="DC93" s="171"/>
      <c r="DD93" s="157"/>
      <c r="DE93" s="171"/>
      <c r="DF93" s="157"/>
      <c r="DG93" s="220"/>
      <c r="DH93" s="172"/>
      <c r="DI93" s="173"/>
      <c r="DJ93" s="174"/>
    </row>
    <row r="94" spans="2:114" s="162" customFormat="1" ht="25.9" hidden="1" customHeight="1" x14ac:dyDescent="0.35">
      <c r="B94" s="201"/>
      <c r="C94" s="178"/>
      <c r="D94" s="170"/>
      <c r="E94" s="171"/>
      <c r="F94" s="171"/>
      <c r="G94" s="157"/>
      <c r="H94" s="171"/>
      <c r="I94" s="157"/>
      <c r="J94" s="171"/>
      <c r="K94" s="157"/>
      <c r="L94" s="171"/>
      <c r="M94" s="157"/>
      <c r="N94" s="171"/>
      <c r="O94" s="157"/>
      <c r="P94" s="220"/>
      <c r="Q94" s="172"/>
      <c r="R94" s="173"/>
      <c r="S94" s="174"/>
      <c r="U94" s="201"/>
      <c r="V94" s="178"/>
      <c r="W94" s="170"/>
      <c r="X94" s="171"/>
      <c r="Y94" s="171"/>
      <c r="Z94" s="157"/>
      <c r="AA94" s="171"/>
      <c r="AB94" s="157"/>
      <c r="AC94" s="171"/>
      <c r="AD94" s="157"/>
      <c r="AE94" s="171"/>
      <c r="AF94" s="157"/>
      <c r="AG94" s="171"/>
      <c r="AH94" s="157"/>
      <c r="AI94" s="220"/>
      <c r="AJ94" s="172"/>
      <c r="AK94" s="173"/>
      <c r="AL94" s="174"/>
      <c r="AN94" s="201"/>
      <c r="AO94" s="178"/>
      <c r="AP94" s="170"/>
      <c r="AQ94" s="171"/>
      <c r="AR94" s="171"/>
      <c r="AS94" s="157"/>
      <c r="AT94" s="171"/>
      <c r="AU94" s="157"/>
      <c r="AV94" s="171"/>
      <c r="AW94" s="157"/>
      <c r="AX94" s="171"/>
      <c r="AY94" s="157"/>
      <c r="AZ94" s="171"/>
      <c r="BA94" s="157"/>
      <c r="BB94" s="220"/>
      <c r="BC94" s="172"/>
      <c r="BD94" s="173"/>
      <c r="BE94" s="174"/>
      <c r="BG94" s="201"/>
      <c r="BH94" s="178"/>
      <c r="BI94" s="170"/>
      <c r="BJ94" s="171"/>
      <c r="BK94" s="171"/>
      <c r="BL94" s="157"/>
      <c r="BM94" s="171"/>
      <c r="BN94" s="157"/>
      <c r="BO94" s="171"/>
      <c r="BP94" s="157"/>
      <c r="BQ94" s="171"/>
      <c r="BR94" s="157"/>
      <c r="BS94" s="171"/>
      <c r="BT94" s="157"/>
      <c r="BU94" s="220"/>
      <c r="BV94" s="172"/>
      <c r="BW94" s="173"/>
      <c r="BX94" s="174"/>
      <c r="BZ94" s="201"/>
      <c r="CA94" s="178"/>
      <c r="CB94" s="170"/>
      <c r="CC94" s="171"/>
      <c r="CD94" s="171"/>
      <c r="CE94" s="157"/>
      <c r="CF94" s="171"/>
      <c r="CG94" s="157"/>
      <c r="CH94" s="171"/>
      <c r="CI94" s="157"/>
      <c r="CJ94" s="171"/>
      <c r="CK94" s="157"/>
      <c r="CL94" s="171"/>
      <c r="CM94" s="157"/>
      <c r="CN94" s="220"/>
      <c r="CO94" s="172"/>
      <c r="CP94" s="173"/>
      <c r="CQ94" s="174"/>
      <c r="CS94" s="201"/>
      <c r="CT94" s="178"/>
      <c r="CU94" s="170"/>
      <c r="CV94" s="171"/>
      <c r="CW94" s="171"/>
      <c r="CX94" s="157"/>
      <c r="CY94" s="171"/>
      <c r="CZ94" s="157"/>
      <c r="DA94" s="171"/>
      <c r="DB94" s="157"/>
      <c r="DC94" s="171"/>
      <c r="DD94" s="157"/>
      <c r="DE94" s="171"/>
      <c r="DF94" s="157"/>
      <c r="DG94" s="220"/>
      <c r="DH94" s="172"/>
      <c r="DI94" s="173"/>
      <c r="DJ94" s="174"/>
    </row>
    <row r="95" spans="2:114" s="162" customFormat="1" ht="25.9" hidden="1" customHeight="1" x14ac:dyDescent="0.35">
      <c r="B95" s="201"/>
      <c r="C95" s="178"/>
      <c r="D95" s="170"/>
      <c r="E95" s="171"/>
      <c r="F95" s="171"/>
      <c r="G95" s="157"/>
      <c r="H95" s="171"/>
      <c r="I95" s="157"/>
      <c r="J95" s="171"/>
      <c r="K95" s="157"/>
      <c r="L95" s="171"/>
      <c r="M95" s="157"/>
      <c r="N95" s="171"/>
      <c r="O95" s="157"/>
      <c r="P95" s="220"/>
      <c r="Q95" s="172"/>
      <c r="R95" s="173"/>
      <c r="S95" s="174"/>
      <c r="U95" s="201"/>
      <c r="V95" s="178"/>
      <c r="W95" s="170"/>
      <c r="X95" s="171"/>
      <c r="Y95" s="171"/>
      <c r="Z95" s="157"/>
      <c r="AA95" s="171"/>
      <c r="AB95" s="157"/>
      <c r="AC95" s="171"/>
      <c r="AD95" s="157"/>
      <c r="AE95" s="171"/>
      <c r="AF95" s="157"/>
      <c r="AG95" s="171"/>
      <c r="AH95" s="157"/>
      <c r="AI95" s="220"/>
      <c r="AJ95" s="172"/>
      <c r="AK95" s="173"/>
      <c r="AL95" s="174"/>
      <c r="AN95" s="201"/>
      <c r="AO95" s="178"/>
      <c r="AP95" s="170"/>
      <c r="AQ95" s="171"/>
      <c r="AR95" s="171"/>
      <c r="AS95" s="157"/>
      <c r="AT95" s="171"/>
      <c r="AU95" s="157"/>
      <c r="AV95" s="171"/>
      <c r="AW95" s="157"/>
      <c r="AX95" s="171"/>
      <c r="AY95" s="157"/>
      <c r="AZ95" s="171"/>
      <c r="BA95" s="157"/>
      <c r="BB95" s="220"/>
      <c r="BC95" s="172"/>
      <c r="BD95" s="173"/>
      <c r="BE95" s="174"/>
      <c r="BG95" s="201"/>
      <c r="BH95" s="178"/>
      <c r="BI95" s="170"/>
      <c r="BJ95" s="171"/>
      <c r="BK95" s="171"/>
      <c r="BL95" s="157"/>
      <c r="BM95" s="171"/>
      <c r="BN95" s="157"/>
      <c r="BO95" s="171"/>
      <c r="BP95" s="157"/>
      <c r="BQ95" s="171"/>
      <c r="BR95" s="157"/>
      <c r="BS95" s="171"/>
      <c r="BT95" s="157"/>
      <c r="BU95" s="220"/>
      <c r="BV95" s="172"/>
      <c r="BW95" s="173"/>
      <c r="BX95" s="174"/>
      <c r="BZ95" s="201"/>
      <c r="CA95" s="178"/>
      <c r="CB95" s="170"/>
      <c r="CC95" s="171"/>
      <c r="CD95" s="171"/>
      <c r="CE95" s="157"/>
      <c r="CF95" s="171"/>
      <c r="CG95" s="157"/>
      <c r="CH95" s="171"/>
      <c r="CI95" s="157"/>
      <c r="CJ95" s="171"/>
      <c r="CK95" s="157"/>
      <c r="CL95" s="171"/>
      <c r="CM95" s="157"/>
      <c r="CN95" s="220"/>
      <c r="CO95" s="172"/>
      <c r="CP95" s="173"/>
      <c r="CQ95" s="174"/>
      <c r="CS95" s="201"/>
      <c r="CT95" s="178"/>
      <c r="CU95" s="170"/>
      <c r="CV95" s="171"/>
      <c r="CW95" s="171"/>
      <c r="CX95" s="157"/>
      <c r="CY95" s="171"/>
      <c r="CZ95" s="157"/>
      <c r="DA95" s="171"/>
      <c r="DB95" s="157"/>
      <c r="DC95" s="171"/>
      <c r="DD95" s="157"/>
      <c r="DE95" s="171"/>
      <c r="DF95" s="157"/>
      <c r="DG95" s="220"/>
      <c r="DH95" s="172"/>
      <c r="DI95" s="173"/>
      <c r="DJ95" s="174"/>
    </row>
    <row r="96" spans="2:114" s="162" customFormat="1" ht="25.9" hidden="1" customHeight="1" x14ac:dyDescent="0.35">
      <c r="B96" s="201"/>
      <c r="C96" s="178"/>
      <c r="D96" s="170"/>
      <c r="E96" s="171"/>
      <c r="F96" s="171"/>
      <c r="G96" s="157"/>
      <c r="H96" s="171"/>
      <c r="I96" s="157"/>
      <c r="J96" s="171"/>
      <c r="K96" s="157"/>
      <c r="L96" s="171"/>
      <c r="M96" s="157"/>
      <c r="N96" s="171"/>
      <c r="O96" s="157"/>
      <c r="P96" s="220"/>
      <c r="Q96" s="172"/>
      <c r="R96" s="173"/>
      <c r="S96" s="174"/>
      <c r="U96" s="201"/>
      <c r="V96" s="178"/>
      <c r="W96" s="170"/>
      <c r="X96" s="171"/>
      <c r="Y96" s="171"/>
      <c r="Z96" s="157"/>
      <c r="AA96" s="171"/>
      <c r="AB96" s="157"/>
      <c r="AC96" s="171"/>
      <c r="AD96" s="157"/>
      <c r="AE96" s="171"/>
      <c r="AF96" s="157"/>
      <c r="AG96" s="171"/>
      <c r="AH96" s="157"/>
      <c r="AI96" s="220"/>
      <c r="AJ96" s="172"/>
      <c r="AK96" s="173"/>
      <c r="AL96" s="174"/>
      <c r="AN96" s="201"/>
      <c r="AO96" s="178"/>
      <c r="AP96" s="170"/>
      <c r="AQ96" s="171"/>
      <c r="AR96" s="171"/>
      <c r="AS96" s="157"/>
      <c r="AT96" s="171"/>
      <c r="AU96" s="157"/>
      <c r="AV96" s="171"/>
      <c r="AW96" s="157"/>
      <c r="AX96" s="171"/>
      <c r="AY96" s="157"/>
      <c r="AZ96" s="171"/>
      <c r="BA96" s="157"/>
      <c r="BB96" s="220"/>
      <c r="BC96" s="172"/>
      <c r="BD96" s="173"/>
      <c r="BE96" s="174"/>
      <c r="BG96" s="201"/>
      <c r="BH96" s="178"/>
      <c r="BI96" s="170"/>
      <c r="BJ96" s="171"/>
      <c r="BK96" s="171"/>
      <c r="BL96" s="157"/>
      <c r="BM96" s="171"/>
      <c r="BN96" s="157"/>
      <c r="BO96" s="171"/>
      <c r="BP96" s="157"/>
      <c r="BQ96" s="171"/>
      <c r="BR96" s="157"/>
      <c r="BS96" s="171"/>
      <c r="BT96" s="157"/>
      <c r="BU96" s="220"/>
      <c r="BV96" s="172"/>
      <c r="BW96" s="173"/>
      <c r="BX96" s="174"/>
      <c r="BZ96" s="201"/>
      <c r="CA96" s="178"/>
      <c r="CB96" s="170"/>
      <c r="CC96" s="171"/>
      <c r="CD96" s="171"/>
      <c r="CE96" s="157"/>
      <c r="CF96" s="171"/>
      <c r="CG96" s="157"/>
      <c r="CH96" s="171"/>
      <c r="CI96" s="157"/>
      <c r="CJ96" s="171"/>
      <c r="CK96" s="157"/>
      <c r="CL96" s="171"/>
      <c r="CM96" s="157"/>
      <c r="CN96" s="220"/>
      <c r="CO96" s="172"/>
      <c r="CP96" s="173"/>
      <c r="CQ96" s="174"/>
      <c r="CS96" s="201"/>
      <c r="CT96" s="178"/>
      <c r="CU96" s="170"/>
      <c r="CV96" s="171"/>
      <c r="CW96" s="171"/>
      <c r="CX96" s="157"/>
      <c r="CY96" s="171"/>
      <c r="CZ96" s="157"/>
      <c r="DA96" s="171"/>
      <c r="DB96" s="157"/>
      <c r="DC96" s="171"/>
      <c r="DD96" s="157"/>
      <c r="DE96" s="171"/>
      <c r="DF96" s="157"/>
      <c r="DG96" s="220"/>
      <c r="DH96" s="172"/>
      <c r="DI96" s="173"/>
      <c r="DJ96" s="174"/>
    </row>
    <row r="97" spans="2:114" s="162" customFormat="1" ht="25.9" hidden="1" customHeight="1" x14ac:dyDescent="0.35">
      <c r="B97" s="201"/>
      <c r="C97" s="178"/>
      <c r="D97" s="170"/>
      <c r="E97" s="171"/>
      <c r="F97" s="171"/>
      <c r="G97" s="157"/>
      <c r="H97" s="171"/>
      <c r="I97" s="157"/>
      <c r="J97" s="171"/>
      <c r="K97" s="157"/>
      <c r="L97" s="171"/>
      <c r="M97" s="157"/>
      <c r="N97" s="171"/>
      <c r="O97" s="157"/>
      <c r="P97" s="220"/>
      <c r="Q97" s="172"/>
      <c r="R97" s="173"/>
      <c r="S97" s="174"/>
      <c r="U97" s="201"/>
      <c r="V97" s="178"/>
      <c r="W97" s="170"/>
      <c r="X97" s="171"/>
      <c r="Y97" s="171"/>
      <c r="Z97" s="157"/>
      <c r="AA97" s="171"/>
      <c r="AB97" s="157"/>
      <c r="AC97" s="171"/>
      <c r="AD97" s="157"/>
      <c r="AE97" s="171"/>
      <c r="AF97" s="157"/>
      <c r="AG97" s="171"/>
      <c r="AH97" s="157"/>
      <c r="AI97" s="220"/>
      <c r="AJ97" s="172"/>
      <c r="AK97" s="173"/>
      <c r="AL97" s="174"/>
      <c r="AN97" s="201"/>
      <c r="AO97" s="178"/>
      <c r="AP97" s="170"/>
      <c r="AQ97" s="171"/>
      <c r="AR97" s="171"/>
      <c r="AS97" s="157"/>
      <c r="AT97" s="171"/>
      <c r="AU97" s="157"/>
      <c r="AV97" s="171"/>
      <c r="AW97" s="157"/>
      <c r="AX97" s="171"/>
      <c r="AY97" s="157"/>
      <c r="AZ97" s="171"/>
      <c r="BA97" s="157"/>
      <c r="BB97" s="220"/>
      <c r="BC97" s="172"/>
      <c r="BD97" s="173"/>
      <c r="BE97" s="174"/>
      <c r="BG97" s="201"/>
      <c r="BH97" s="178"/>
      <c r="BI97" s="170"/>
      <c r="BJ97" s="171"/>
      <c r="BK97" s="171"/>
      <c r="BL97" s="157"/>
      <c r="BM97" s="171"/>
      <c r="BN97" s="157"/>
      <c r="BO97" s="171"/>
      <c r="BP97" s="157"/>
      <c r="BQ97" s="171"/>
      <c r="BR97" s="157"/>
      <c r="BS97" s="171"/>
      <c r="BT97" s="157"/>
      <c r="BU97" s="220"/>
      <c r="BV97" s="172"/>
      <c r="BW97" s="173"/>
      <c r="BX97" s="174"/>
      <c r="BZ97" s="201"/>
      <c r="CA97" s="178"/>
      <c r="CB97" s="170"/>
      <c r="CC97" s="171"/>
      <c r="CD97" s="171"/>
      <c r="CE97" s="157"/>
      <c r="CF97" s="171"/>
      <c r="CG97" s="157"/>
      <c r="CH97" s="171"/>
      <c r="CI97" s="157"/>
      <c r="CJ97" s="171"/>
      <c r="CK97" s="157"/>
      <c r="CL97" s="171"/>
      <c r="CM97" s="157"/>
      <c r="CN97" s="220"/>
      <c r="CO97" s="172"/>
      <c r="CP97" s="173"/>
      <c r="CQ97" s="174"/>
      <c r="CS97" s="201"/>
      <c r="CT97" s="178"/>
      <c r="CU97" s="170"/>
      <c r="CV97" s="171"/>
      <c r="CW97" s="171"/>
      <c r="CX97" s="157"/>
      <c r="CY97" s="171"/>
      <c r="CZ97" s="157"/>
      <c r="DA97" s="171"/>
      <c r="DB97" s="157"/>
      <c r="DC97" s="171"/>
      <c r="DD97" s="157"/>
      <c r="DE97" s="171"/>
      <c r="DF97" s="157"/>
      <c r="DG97" s="220"/>
      <c r="DH97" s="172"/>
      <c r="DI97" s="173"/>
      <c r="DJ97" s="174"/>
    </row>
    <row r="98" spans="2:114" s="162" customFormat="1" ht="25.9" hidden="1" customHeight="1" x14ac:dyDescent="0.35">
      <c r="B98" s="201"/>
      <c r="C98" s="178"/>
      <c r="D98" s="170"/>
      <c r="E98" s="171"/>
      <c r="F98" s="171"/>
      <c r="G98" s="157"/>
      <c r="H98" s="171"/>
      <c r="I98" s="157"/>
      <c r="J98" s="171"/>
      <c r="K98" s="157"/>
      <c r="L98" s="171"/>
      <c r="M98" s="157"/>
      <c r="N98" s="171"/>
      <c r="O98" s="157"/>
      <c r="P98" s="220"/>
      <c r="Q98" s="172"/>
      <c r="R98" s="173"/>
      <c r="S98" s="174"/>
      <c r="U98" s="201"/>
      <c r="V98" s="178"/>
      <c r="W98" s="170"/>
      <c r="X98" s="171"/>
      <c r="Y98" s="171"/>
      <c r="Z98" s="157"/>
      <c r="AA98" s="171"/>
      <c r="AB98" s="157"/>
      <c r="AC98" s="171"/>
      <c r="AD98" s="157"/>
      <c r="AE98" s="171"/>
      <c r="AF98" s="157"/>
      <c r="AG98" s="171"/>
      <c r="AH98" s="157"/>
      <c r="AI98" s="220"/>
      <c r="AJ98" s="172"/>
      <c r="AK98" s="173"/>
      <c r="AL98" s="174"/>
      <c r="AN98" s="201"/>
      <c r="AO98" s="178"/>
      <c r="AP98" s="170"/>
      <c r="AQ98" s="171"/>
      <c r="AR98" s="171"/>
      <c r="AS98" s="157"/>
      <c r="AT98" s="171"/>
      <c r="AU98" s="157"/>
      <c r="AV98" s="171"/>
      <c r="AW98" s="157"/>
      <c r="AX98" s="171"/>
      <c r="AY98" s="157"/>
      <c r="AZ98" s="171"/>
      <c r="BA98" s="157"/>
      <c r="BB98" s="220"/>
      <c r="BC98" s="172"/>
      <c r="BD98" s="173"/>
      <c r="BE98" s="174"/>
      <c r="BG98" s="201"/>
      <c r="BH98" s="178"/>
      <c r="BI98" s="170"/>
      <c r="BJ98" s="171"/>
      <c r="BK98" s="171"/>
      <c r="BL98" s="157"/>
      <c r="BM98" s="171"/>
      <c r="BN98" s="157"/>
      <c r="BO98" s="171"/>
      <c r="BP98" s="157"/>
      <c r="BQ98" s="171"/>
      <c r="BR98" s="157"/>
      <c r="BS98" s="171"/>
      <c r="BT98" s="157"/>
      <c r="BU98" s="220"/>
      <c r="BV98" s="172"/>
      <c r="BW98" s="173"/>
      <c r="BX98" s="174"/>
      <c r="BZ98" s="201"/>
      <c r="CA98" s="178"/>
      <c r="CB98" s="170"/>
      <c r="CC98" s="171"/>
      <c r="CD98" s="171"/>
      <c r="CE98" s="157"/>
      <c r="CF98" s="171"/>
      <c r="CG98" s="157"/>
      <c r="CH98" s="171"/>
      <c r="CI98" s="157"/>
      <c r="CJ98" s="171"/>
      <c r="CK98" s="157"/>
      <c r="CL98" s="171"/>
      <c r="CM98" s="157"/>
      <c r="CN98" s="220"/>
      <c r="CO98" s="172"/>
      <c r="CP98" s="173"/>
      <c r="CQ98" s="174"/>
      <c r="CS98" s="201"/>
      <c r="CT98" s="178"/>
      <c r="CU98" s="170"/>
      <c r="CV98" s="171"/>
      <c r="CW98" s="171"/>
      <c r="CX98" s="157"/>
      <c r="CY98" s="171"/>
      <c r="CZ98" s="157"/>
      <c r="DA98" s="171"/>
      <c r="DB98" s="157"/>
      <c r="DC98" s="171"/>
      <c r="DD98" s="157"/>
      <c r="DE98" s="171"/>
      <c r="DF98" s="157"/>
      <c r="DG98" s="220"/>
      <c r="DH98" s="172"/>
      <c r="DI98" s="173"/>
      <c r="DJ98" s="174"/>
    </row>
    <row r="99" spans="2:114" s="162" customFormat="1" ht="25.9" hidden="1" customHeight="1" thickBot="1" x14ac:dyDescent="0.4">
      <c r="B99" s="188"/>
      <c r="C99" s="189"/>
      <c r="D99" s="179"/>
      <c r="E99" s="183"/>
      <c r="F99" s="171"/>
      <c r="G99" s="157"/>
      <c r="H99" s="171"/>
      <c r="I99" s="157"/>
      <c r="J99" s="171"/>
      <c r="K99" s="157"/>
      <c r="L99" s="171"/>
      <c r="M99" s="157"/>
      <c r="N99" s="171"/>
      <c r="O99" s="157"/>
      <c r="P99" s="220"/>
      <c r="Q99" s="179"/>
      <c r="R99" s="183"/>
      <c r="S99" s="174"/>
      <c r="U99" s="188"/>
      <c r="V99" s="189"/>
      <c r="W99" s="179"/>
      <c r="X99" s="183"/>
      <c r="Y99" s="171"/>
      <c r="Z99" s="157"/>
      <c r="AA99" s="171"/>
      <c r="AB99" s="157"/>
      <c r="AC99" s="171"/>
      <c r="AD99" s="157"/>
      <c r="AE99" s="171"/>
      <c r="AF99" s="157"/>
      <c r="AG99" s="171"/>
      <c r="AH99" s="157"/>
      <c r="AI99" s="220"/>
      <c r="AJ99" s="179"/>
      <c r="AK99" s="183"/>
      <c r="AL99" s="174"/>
      <c r="AN99" s="188"/>
      <c r="AO99" s="189"/>
      <c r="AP99" s="179"/>
      <c r="AQ99" s="183"/>
      <c r="AR99" s="171"/>
      <c r="AS99" s="157"/>
      <c r="AT99" s="171"/>
      <c r="AU99" s="157"/>
      <c r="AV99" s="171"/>
      <c r="AW99" s="157"/>
      <c r="AX99" s="171"/>
      <c r="AY99" s="157"/>
      <c r="AZ99" s="171"/>
      <c r="BA99" s="157"/>
      <c r="BB99" s="220"/>
      <c r="BC99" s="179"/>
      <c r="BD99" s="183"/>
      <c r="BE99" s="174"/>
      <c r="BG99" s="188"/>
      <c r="BH99" s="189"/>
      <c r="BI99" s="179"/>
      <c r="BJ99" s="183"/>
      <c r="BK99" s="171"/>
      <c r="BL99" s="157"/>
      <c r="BM99" s="171"/>
      <c r="BN99" s="157"/>
      <c r="BO99" s="171"/>
      <c r="BP99" s="157"/>
      <c r="BQ99" s="171"/>
      <c r="BR99" s="157"/>
      <c r="BS99" s="171"/>
      <c r="BT99" s="157"/>
      <c r="BU99" s="220"/>
      <c r="BV99" s="179"/>
      <c r="BW99" s="183"/>
      <c r="BX99" s="174"/>
      <c r="BZ99" s="188"/>
      <c r="CA99" s="189"/>
      <c r="CB99" s="179"/>
      <c r="CC99" s="183"/>
      <c r="CD99" s="171"/>
      <c r="CE99" s="157"/>
      <c r="CF99" s="171"/>
      <c r="CG99" s="157"/>
      <c r="CH99" s="171"/>
      <c r="CI99" s="157"/>
      <c r="CJ99" s="171"/>
      <c r="CK99" s="157"/>
      <c r="CL99" s="171"/>
      <c r="CM99" s="157"/>
      <c r="CN99" s="220"/>
      <c r="CO99" s="179"/>
      <c r="CP99" s="183"/>
      <c r="CQ99" s="174"/>
      <c r="CS99" s="188"/>
      <c r="CT99" s="189"/>
      <c r="CU99" s="179"/>
      <c r="CV99" s="183"/>
      <c r="CW99" s="171"/>
      <c r="CX99" s="157"/>
      <c r="CY99" s="171"/>
      <c r="CZ99" s="157"/>
      <c r="DA99" s="171"/>
      <c r="DB99" s="157"/>
      <c r="DC99" s="171"/>
      <c r="DD99" s="157"/>
      <c r="DE99" s="171"/>
      <c r="DF99" s="157"/>
      <c r="DG99" s="220"/>
      <c r="DH99" s="179"/>
      <c r="DI99" s="183"/>
      <c r="DJ99" s="174"/>
    </row>
    <row r="100" spans="2:114" s="162" customFormat="1" ht="25.9" hidden="1" customHeight="1" x14ac:dyDescent="0.35">
      <c r="B100" s="190">
        <v>9</v>
      </c>
      <c r="C100" s="178"/>
      <c r="D100" s="223"/>
      <c r="E100" s="224"/>
      <c r="F100" s="171"/>
      <c r="G100" s="157"/>
      <c r="H100" s="171"/>
      <c r="I100" s="157"/>
      <c r="J100" s="171"/>
      <c r="K100" s="157"/>
      <c r="L100" s="171"/>
      <c r="M100" s="157"/>
      <c r="N100" s="171"/>
      <c r="O100" s="157"/>
      <c r="P100" s="220"/>
      <c r="Q100" s="225"/>
      <c r="R100" s="226"/>
      <c r="S100" s="174"/>
      <c r="U100" s="190">
        <v>9</v>
      </c>
      <c r="V100" s="178"/>
      <c r="W100" s="223"/>
      <c r="X100" s="224"/>
      <c r="Y100" s="171"/>
      <c r="Z100" s="157"/>
      <c r="AA100" s="171"/>
      <c r="AB100" s="157"/>
      <c r="AC100" s="171"/>
      <c r="AD100" s="157"/>
      <c r="AE100" s="171"/>
      <c r="AF100" s="157"/>
      <c r="AG100" s="171"/>
      <c r="AH100" s="157"/>
      <c r="AI100" s="220"/>
      <c r="AJ100" s="225"/>
      <c r="AK100" s="226"/>
      <c r="AL100" s="174"/>
      <c r="AN100" s="190">
        <v>9</v>
      </c>
      <c r="AO100" s="178"/>
      <c r="AP100" s="223"/>
      <c r="AQ100" s="224"/>
      <c r="AR100" s="171"/>
      <c r="AS100" s="157"/>
      <c r="AT100" s="171"/>
      <c r="AU100" s="157"/>
      <c r="AV100" s="171"/>
      <c r="AW100" s="157"/>
      <c r="AX100" s="171"/>
      <c r="AY100" s="157"/>
      <c r="AZ100" s="171"/>
      <c r="BA100" s="157"/>
      <c r="BB100" s="220"/>
      <c r="BC100" s="225"/>
      <c r="BD100" s="226"/>
      <c r="BE100" s="174"/>
      <c r="BG100" s="190">
        <v>9</v>
      </c>
      <c r="BH100" s="178"/>
      <c r="BI100" s="223"/>
      <c r="BJ100" s="224"/>
      <c r="BK100" s="171"/>
      <c r="BL100" s="157"/>
      <c r="BM100" s="171"/>
      <c r="BN100" s="157"/>
      <c r="BO100" s="171"/>
      <c r="BP100" s="157"/>
      <c r="BQ100" s="171"/>
      <c r="BR100" s="157"/>
      <c r="BS100" s="171"/>
      <c r="BT100" s="157"/>
      <c r="BU100" s="220"/>
      <c r="BV100" s="225"/>
      <c r="BW100" s="226"/>
      <c r="BX100" s="174"/>
      <c r="BZ100" s="190"/>
      <c r="CA100" s="178"/>
      <c r="CB100" s="223"/>
      <c r="CC100" s="224"/>
      <c r="CD100" s="171"/>
      <c r="CE100" s="157"/>
      <c r="CF100" s="171"/>
      <c r="CG100" s="157"/>
      <c r="CH100" s="171"/>
      <c r="CI100" s="157"/>
      <c r="CJ100" s="171"/>
      <c r="CK100" s="157"/>
      <c r="CL100" s="171"/>
      <c r="CM100" s="157"/>
      <c r="CN100" s="220"/>
      <c r="CO100" s="225"/>
      <c r="CP100" s="226"/>
      <c r="CQ100" s="174"/>
      <c r="CS100" s="190"/>
      <c r="CT100" s="178"/>
      <c r="CU100" s="223"/>
      <c r="CV100" s="224"/>
      <c r="CW100" s="171"/>
      <c r="CX100" s="157"/>
      <c r="CY100" s="171"/>
      <c r="CZ100" s="157"/>
      <c r="DA100" s="171"/>
      <c r="DB100" s="157"/>
      <c r="DC100" s="171"/>
      <c r="DD100" s="157"/>
      <c r="DE100" s="171"/>
      <c r="DF100" s="157"/>
      <c r="DG100" s="220"/>
      <c r="DH100" s="225"/>
      <c r="DI100" s="226"/>
      <c r="DJ100" s="174"/>
    </row>
    <row r="101" spans="2:114" s="162" customFormat="1" ht="25.9" hidden="1" customHeight="1" x14ac:dyDescent="0.35">
      <c r="B101" s="169" t="s">
        <v>394</v>
      </c>
      <c r="C101" s="178"/>
      <c r="D101" s="170"/>
      <c r="E101" s="171"/>
      <c r="F101" s="171"/>
      <c r="G101" s="157"/>
      <c r="H101" s="171"/>
      <c r="I101" s="157"/>
      <c r="J101" s="171"/>
      <c r="K101" s="157"/>
      <c r="L101" s="171"/>
      <c r="M101" s="157"/>
      <c r="N101" s="171"/>
      <c r="O101" s="157"/>
      <c r="P101" s="220"/>
      <c r="Q101" s="172"/>
      <c r="R101" s="173"/>
      <c r="S101" s="174"/>
      <c r="U101" s="169" t="s">
        <v>394</v>
      </c>
      <c r="V101" s="178"/>
      <c r="W101" s="170"/>
      <c r="X101" s="171"/>
      <c r="Y101" s="171"/>
      <c r="Z101" s="157"/>
      <c r="AA101" s="171"/>
      <c r="AB101" s="157"/>
      <c r="AC101" s="171"/>
      <c r="AD101" s="157"/>
      <c r="AE101" s="171"/>
      <c r="AF101" s="157"/>
      <c r="AG101" s="171"/>
      <c r="AH101" s="157"/>
      <c r="AI101" s="220"/>
      <c r="AJ101" s="172"/>
      <c r="AK101" s="173"/>
      <c r="AL101" s="174"/>
      <c r="AN101" s="169" t="s">
        <v>394</v>
      </c>
      <c r="AO101" s="178"/>
      <c r="AP101" s="170"/>
      <c r="AQ101" s="171"/>
      <c r="AR101" s="171"/>
      <c r="AS101" s="157"/>
      <c r="AT101" s="171"/>
      <c r="AU101" s="157"/>
      <c r="AV101" s="171"/>
      <c r="AW101" s="157"/>
      <c r="AX101" s="171"/>
      <c r="AY101" s="157"/>
      <c r="AZ101" s="171"/>
      <c r="BA101" s="157"/>
      <c r="BB101" s="220"/>
      <c r="BC101" s="172"/>
      <c r="BD101" s="173"/>
      <c r="BE101" s="174"/>
      <c r="BG101" s="169" t="s">
        <v>394</v>
      </c>
      <c r="BH101" s="178"/>
      <c r="BI101" s="170"/>
      <c r="BJ101" s="171"/>
      <c r="BK101" s="171"/>
      <c r="BL101" s="157"/>
      <c r="BM101" s="171"/>
      <c r="BN101" s="157"/>
      <c r="BO101" s="171"/>
      <c r="BP101" s="157"/>
      <c r="BQ101" s="171"/>
      <c r="BR101" s="157"/>
      <c r="BS101" s="171"/>
      <c r="BT101" s="157"/>
      <c r="BU101" s="220"/>
      <c r="BV101" s="172"/>
      <c r="BW101" s="173"/>
      <c r="BX101" s="174"/>
      <c r="BZ101" s="169" t="s">
        <v>394</v>
      </c>
      <c r="CA101" s="178"/>
      <c r="CB101" s="170"/>
      <c r="CC101" s="171"/>
      <c r="CD101" s="171"/>
      <c r="CE101" s="157"/>
      <c r="CF101" s="171"/>
      <c r="CG101" s="157"/>
      <c r="CH101" s="171"/>
      <c r="CI101" s="157"/>
      <c r="CJ101" s="171"/>
      <c r="CK101" s="157"/>
      <c r="CL101" s="171"/>
      <c r="CM101" s="157"/>
      <c r="CN101" s="220"/>
      <c r="CO101" s="172"/>
      <c r="CP101" s="173"/>
      <c r="CQ101" s="174"/>
      <c r="CS101" s="169" t="s">
        <v>394</v>
      </c>
      <c r="CT101" s="178"/>
      <c r="CU101" s="170"/>
      <c r="CV101" s="171"/>
      <c r="CW101" s="171"/>
      <c r="CX101" s="157"/>
      <c r="CY101" s="171"/>
      <c r="CZ101" s="157"/>
      <c r="DA101" s="171"/>
      <c r="DB101" s="157"/>
      <c r="DC101" s="171"/>
      <c r="DD101" s="157"/>
      <c r="DE101" s="171"/>
      <c r="DF101" s="157"/>
      <c r="DG101" s="220"/>
      <c r="DH101" s="172"/>
      <c r="DI101" s="173"/>
      <c r="DJ101" s="174"/>
    </row>
    <row r="102" spans="2:114" s="162" customFormat="1" ht="25.9" hidden="1" customHeight="1" x14ac:dyDescent="0.35">
      <c r="B102" s="169">
        <v>5</v>
      </c>
      <c r="C102" s="178"/>
      <c r="D102" s="170"/>
      <c r="E102" s="171"/>
      <c r="F102" s="171"/>
      <c r="G102" s="157"/>
      <c r="H102" s="171"/>
      <c r="I102" s="157"/>
      <c r="J102" s="171"/>
      <c r="K102" s="157"/>
      <c r="L102" s="171"/>
      <c r="M102" s="157"/>
      <c r="N102" s="171"/>
      <c r="O102" s="157"/>
      <c r="P102" s="220"/>
      <c r="Q102" s="172"/>
      <c r="R102" s="173"/>
      <c r="S102" s="174"/>
      <c r="U102" s="169">
        <v>12</v>
      </c>
      <c r="V102" s="178"/>
      <c r="W102" s="170"/>
      <c r="X102" s="171"/>
      <c r="Y102" s="171"/>
      <c r="Z102" s="157"/>
      <c r="AA102" s="171"/>
      <c r="AB102" s="157"/>
      <c r="AC102" s="171"/>
      <c r="AD102" s="157"/>
      <c r="AE102" s="171"/>
      <c r="AF102" s="157"/>
      <c r="AG102" s="171"/>
      <c r="AH102" s="157"/>
      <c r="AI102" s="220"/>
      <c r="AJ102" s="172"/>
      <c r="AK102" s="173"/>
      <c r="AL102" s="174"/>
      <c r="AN102" s="169">
        <v>19</v>
      </c>
      <c r="AO102" s="178"/>
      <c r="AP102" s="170"/>
      <c r="AQ102" s="171"/>
      <c r="AR102" s="171"/>
      <c r="AS102" s="157"/>
      <c r="AT102" s="171"/>
      <c r="AU102" s="157"/>
      <c r="AV102" s="171"/>
      <c r="AW102" s="157"/>
      <c r="AX102" s="171"/>
      <c r="AY102" s="157"/>
      <c r="AZ102" s="171"/>
      <c r="BA102" s="157"/>
      <c r="BB102" s="220"/>
      <c r="BC102" s="172"/>
      <c r="BD102" s="173"/>
      <c r="BE102" s="174"/>
      <c r="BG102" s="169">
        <v>26</v>
      </c>
      <c r="BH102" s="178"/>
      <c r="BI102" s="170"/>
      <c r="BJ102" s="171"/>
      <c r="BK102" s="171"/>
      <c r="BL102" s="157"/>
      <c r="BM102" s="171"/>
      <c r="BN102" s="157"/>
      <c r="BO102" s="171"/>
      <c r="BP102" s="157"/>
      <c r="BQ102" s="171"/>
      <c r="BR102" s="157"/>
      <c r="BS102" s="171"/>
      <c r="BT102" s="157"/>
      <c r="BU102" s="220"/>
      <c r="BV102" s="172"/>
      <c r="BW102" s="173"/>
      <c r="BX102" s="174"/>
      <c r="BZ102" s="169"/>
      <c r="CA102" s="178"/>
      <c r="CB102" s="170"/>
      <c r="CC102" s="171"/>
      <c r="CD102" s="171"/>
      <c r="CE102" s="157"/>
      <c r="CF102" s="171"/>
      <c r="CG102" s="157"/>
      <c r="CH102" s="171"/>
      <c r="CI102" s="157"/>
      <c r="CJ102" s="171"/>
      <c r="CK102" s="157"/>
      <c r="CL102" s="171"/>
      <c r="CM102" s="157"/>
      <c r="CN102" s="220"/>
      <c r="CO102" s="172"/>
      <c r="CP102" s="173"/>
      <c r="CQ102" s="174"/>
      <c r="CS102" s="169"/>
      <c r="CT102" s="178"/>
      <c r="CU102" s="170"/>
      <c r="CV102" s="171"/>
      <c r="CW102" s="171"/>
      <c r="CX102" s="157"/>
      <c r="CY102" s="171"/>
      <c r="CZ102" s="157"/>
      <c r="DA102" s="171"/>
      <c r="DB102" s="157"/>
      <c r="DC102" s="171"/>
      <c r="DD102" s="157"/>
      <c r="DE102" s="171"/>
      <c r="DF102" s="157"/>
      <c r="DG102" s="220"/>
      <c r="DH102" s="172"/>
      <c r="DI102" s="173"/>
      <c r="DJ102" s="174"/>
    </row>
    <row r="103" spans="2:114" s="162" customFormat="1" ht="25.9" hidden="1" customHeight="1" x14ac:dyDescent="0.35">
      <c r="B103" s="169" t="s">
        <v>400</v>
      </c>
      <c r="C103" s="178"/>
      <c r="D103" s="170"/>
      <c r="E103" s="171"/>
      <c r="F103" s="171"/>
      <c r="G103" s="157"/>
      <c r="H103" s="171"/>
      <c r="I103" s="157"/>
      <c r="J103" s="171"/>
      <c r="K103" s="157"/>
      <c r="L103" s="171"/>
      <c r="M103" s="157"/>
      <c r="N103" s="171"/>
      <c r="O103" s="157"/>
      <c r="P103" s="220"/>
      <c r="Q103" s="172"/>
      <c r="R103" s="173"/>
      <c r="S103" s="174"/>
      <c r="U103" s="169" t="s">
        <v>400</v>
      </c>
      <c r="V103" s="178"/>
      <c r="W103" s="170"/>
      <c r="X103" s="171"/>
      <c r="Y103" s="171"/>
      <c r="Z103" s="157"/>
      <c r="AA103" s="171"/>
      <c r="AB103" s="157"/>
      <c r="AC103" s="171"/>
      <c r="AD103" s="157"/>
      <c r="AE103" s="171"/>
      <c r="AF103" s="157"/>
      <c r="AG103" s="171"/>
      <c r="AH103" s="157"/>
      <c r="AI103" s="220"/>
      <c r="AJ103" s="172"/>
      <c r="AK103" s="173"/>
      <c r="AL103" s="174"/>
      <c r="AN103" s="169" t="s">
        <v>400</v>
      </c>
      <c r="AO103" s="178"/>
      <c r="AP103" s="170"/>
      <c r="AQ103" s="171"/>
      <c r="AR103" s="171"/>
      <c r="AS103" s="157"/>
      <c r="AT103" s="171"/>
      <c r="AU103" s="157"/>
      <c r="AV103" s="171"/>
      <c r="AW103" s="157"/>
      <c r="AX103" s="171"/>
      <c r="AY103" s="157"/>
      <c r="AZ103" s="171"/>
      <c r="BA103" s="157"/>
      <c r="BB103" s="220"/>
      <c r="BC103" s="172"/>
      <c r="BD103" s="173"/>
      <c r="BE103" s="174"/>
      <c r="BG103" s="169" t="s">
        <v>400</v>
      </c>
      <c r="BH103" s="178"/>
      <c r="BI103" s="170"/>
      <c r="BJ103" s="171"/>
      <c r="BK103" s="171"/>
      <c r="BL103" s="157"/>
      <c r="BM103" s="171"/>
      <c r="BN103" s="157"/>
      <c r="BO103" s="171"/>
      <c r="BP103" s="157"/>
      <c r="BQ103" s="171"/>
      <c r="BR103" s="157"/>
      <c r="BS103" s="171"/>
      <c r="BT103" s="157"/>
      <c r="BU103" s="220"/>
      <c r="BV103" s="172"/>
      <c r="BW103" s="173"/>
      <c r="BX103" s="174"/>
      <c r="BZ103" s="169" t="s">
        <v>400</v>
      </c>
      <c r="CA103" s="178"/>
      <c r="CB103" s="170"/>
      <c r="CC103" s="171"/>
      <c r="CD103" s="171"/>
      <c r="CE103" s="157"/>
      <c r="CF103" s="171"/>
      <c r="CG103" s="157"/>
      <c r="CH103" s="171"/>
      <c r="CI103" s="157"/>
      <c r="CJ103" s="171"/>
      <c r="CK103" s="157"/>
      <c r="CL103" s="171"/>
      <c r="CM103" s="157"/>
      <c r="CN103" s="220"/>
      <c r="CO103" s="172"/>
      <c r="CP103" s="173"/>
      <c r="CQ103" s="174"/>
      <c r="CS103" s="169" t="s">
        <v>400</v>
      </c>
      <c r="CT103" s="178"/>
      <c r="CU103" s="170"/>
      <c r="CV103" s="171"/>
      <c r="CW103" s="171"/>
      <c r="CX103" s="157"/>
      <c r="CY103" s="171"/>
      <c r="CZ103" s="157"/>
      <c r="DA103" s="171"/>
      <c r="DB103" s="157"/>
      <c r="DC103" s="171"/>
      <c r="DD103" s="157"/>
      <c r="DE103" s="171"/>
      <c r="DF103" s="157"/>
      <c r="DG103" s="220"/>
      <c r="DH103" s="172"/>
      <c r="DI103" s="173"/>
      <c r="DJ103" s="174"/>
    </row>
    <row r="104" spans="2:114" s="162" customFormat="1" ht="25.9" hidden="1" customHeight="1" x14ac:dyDescent="0.35">
      <c r="B104" s="227" t="s">
        <v>174</v>
      </c>
      <c r="C104" s="178"/>
      <c r="D104" s="170"/>
      <c r="E104" s="171"/>
      <c r="F104" s="171"/>
      <c r="G104" s="157"/>
      <c r="H104" s="171"/>
      <c r="I104" s="157"/>
      <c r="J104" s="171"/>
      <c r="K104" s="157"/>
      <c r="L104" s="171"/>
      <c r="M104" s="157"/>
      <c r="N104" s="171"/>
      <c r="O104" s="157"/>
      <c r="P104" s="220"/>
      <c r="Q104" s="172"/>
      <c r="R104" s="173"/>
      <c r="S104" s="174"/>
      <c r="U104" s="227" t="s">
        <v>174</v>
      </c>
      <c r="V104" s="178"/>
      <c r="W104" s="170"/>
      <c r="X104" s="171"/>
      <c r="Y104" s="171"/>
      <c r="Z104" s="157"/>
      <c r="AA104" s="171"/>
      <c r="AB104" s="157"/>
      <c r="AC104" s="171"/>
      <c r="AD104" s="157"/>
      <c r="AE104" s="171"/>
      <c r="AF104" s="157"/>
      <c r="AG104" s="171"/>
      <c r="AH104" s="157"/>
      <c r="AI104" s="220"/>
      <c r="AJ104" s="172"/>
      <c r="AK104" s="173"/>
      <c r="AL104" s="174"/>
      <c r="AN104" s="227" t="s">
        <v>174</v>
      </c>
      <c r="AO104" s="178"/>
      <c r="AP104" s="170"/>
      <c r="AQ104" s="171"/>
      <c r="AR104" s="171"/>
      <c r="AS104" s="157"/>
      <c r="AT104" s="171"/>
      <c r="AU104" s="157"/>
      <c r="AV104" s="171"/>
      <c r="AW104" s="157"/>
      <c r="AX104" s="171"/>
      <c r="AY104" s="157"/>
      <c r="AZ104" s="171"/>
      <c r="BA104" s="157"/>
      <c r="BB104" s="220"/>
      <c r="BC104" s="172"/>
      <c r="BD104" s="173"/>
      <c r="BE104" s="174"/>
      <c r="BG104" s="227" t="s">
        <v>174</v>
      </c>
      <c r="BH104" s="178"/>
      <c r="BI104" s="170"/>
      <c r="BJ104" s="171"/>
      <c r="BK104" s="171"/>
      <c r="BL104" s="157"/>
      <c r="BM104" s="171"/>
      <c r="BN104" s="157"/>
      <c r="BO104" s="171"/>
      <c r="BP104" s="157"/>
      <c r="BQ104" s="171"/>
      <c r="BR104" s="157"/>
      <c r="BS104" s="171"/>
      <c r="BT104" s="157"/>
      <c r="BU104" s="220"/>
      <c r="BV104" s="172"/>
      <c r="BW104" s="173"/>
      <c r="BX104" s="174"/>
      <c r="BZ104" s="227"/>
      <c r="CA104" s="178"/>
      <c r="CB104" s="170"/>
      <c r="CC104" s="171"/>
      <c r="CD104" s="171"/>
      <c r="CE104" s="157"/>
      <c r="CF104" s="171"/>
      <c r="CG104" s="157"/>
      <c r="CH104" s="171"/>
      <c r="CI104" s="157"/>
      <c r="CJ104" s="171"/>
      <c r="CK104" s="157"/>
      <c r="CL104" s="171"/>
      <c r="CM104" s="157"/>
      <c r="CN104" s="220"/>
      <c r="CO104" s="172"/>
      <c r="CP104" s="173"/>
      <c r="CQ104" s="174"/>
      <c r="CS104" s="227"/>
      <c r="CT104" s="178"/>
      <c r="CU104" s="170"/>
      <c r="CV104" s="171"/>
      <c r="CW104" s="171"/>
      <c r="CX104" s="157"/>
      <c r="CY104" s="171"/>
      <c r="CZ104" s="157"/>
      <c r="DA104" s="171"/>
      <c r="DB104" s="157"/>
      <c r="DC104" s="171"/>
      <c r="DD104" s="157"/>
      <c r="DE104" s="171"/>
      <c r="DF104" s="157"/>
      <c r="DG104" s="220"/>
      <c r="DH104" s="172"/>
      <c r="DI104" s="173"/>
      <c r="DJ104" s="174"/>
    </row>
    <row r="105" spans="2:114" s="162" customFormat="1" ht="25.9" hidden="1" customHeight="1" x14ac:dyDescent="0.35">
      <c r="B105" s="227"/>
      <c r="C105" s="178"/>
      <c r="D105" s="170"/>
      <c r="E105" s="171"/>
      <c r="F105" s="171"/>
      <c r="G105" s="157"/>
      <c r="H105" s="171"/>
      <c r="I105" s="157"/>
      <c r="J105" s="171"/>
      <c r="K105" s="157"/>
      <c r="L105" s="171"/>
      <c r="M105" s="157"/>
      <c r="N105" s="171"/>
      <c r="O105" s="157"/>
      <c r="P105" s="220"/>
      <c r="Q105" s="172"/>
      <c r="R105" s="173"/>
      <c r="S105" s="174"/>
      <c r="U105" s="227"/>
      <c r="V105" s="178"/>
      <c r="W105" s="170"/>
      <c r="X105" s="171"/>
      <c r="Y105" s="171"/>
      <c r="Z105" s="157"/>
      <c r="AA105" s="171"/>
      <c r="AB105" s="157"/>
      <c r="AC105" s="171"/>
      <c r="AD105" s="157"/>
      <c r="AE105" s="171"/>
      <c r="AF105" s="157"/>
      <c r="AG105" s="171"/>
      <c r="AH105" s="157"/>
      <c r="AI105" s="220"/>
      <c r="AJ105" s="172"/>
      <c r="AK105" s="173"/>
      <c r="AL105" s="174"/>
      <c r="AN105" s="227"/>
      <c r="AO105" s="178"/>
      <c r="AP105" s="170"/>
      <c r="AQ105" s="171"/>
      <c r="AR105" s="171"/>
      <c r="AS105" s="157"/>
      <c r="AT105" s="171"/>
      <c r="AU105" s="157"/>
      <c r="AV105" s="171"/>
      <c r="AW105" s="157"/>
      <c r="AX105" s="171"/>
      <c r="AY105" s="157"/>
      <c r="AZ105" s="171"/>
      <c r="BA105" s="157"/>
      <c r="BB105" s="220"/>
      <c r="BC105" s="172"/>
      <c r="BD105" s="173"/>
      <c r="BE105" s="174"/>
      <c r="BG105" s="227"/>
      <c r="BH105" s="178"/>
      <c r="BI105" s="170"/>
      <c r="BJ105" s="171"/>
      <c r="BK105" s="171"/>
      <c r="BL105" s="157"/>
      <c r="BM105" s="171"/>
      <c r="BN105" s="157"/>
      <c r="BO105" s="171"/>
      <c r="BP105" s="157"/>
      <c r="BQ105" s="171"/>
      <c r="BR105" s="157"/>
      <c r="BS105" s="171"/>
      <c r="BT105" s="157"/>
      <c r="BU105" s="220"/>
      <c r="BV105" s="172"/>
      <c r="BW105" s="173"/>
      <c r="BX105" s="174"/>
      <c r="BZ105" s="227"/>
      <c r="CA105" s="178"/>
      <c r="CB105" s="170"/>
      <c r="CC105" s="171"/>
      <c r="CD105" s="171"/>
      <c r="CE105" s="157"/>
      <c r="CF105" s="171"/>
      <c r="CG105" s="157"/>
      <c r="CH105" s="171"/>
      <c r="CI105" s="157"/>
      <c r="CJ105" s="171"/>
      <c r="CK105" s="157"/>
      <c r="CL105" s="171"/>
      <c r="CM105" s="157"/>
      <c r="CN105" s="220"/>
      <c r="CO105" s="172"/>
      <c r="CP105" s="173"/>
      <c r="CQ105" s="174"/>
      <c r="CS105" s="227"/>
      <c r="CT105" s="178"/>
      <c r="CU105" s="170"/>
      <c r="CV105" s="171"/>
      <c r="CW105" s="171"/>
      <c r="CX105" s="157"/>
      <c r="CY105" s="171"/>
      <c r="CZ105" s="157"/>
      <c r="DA105" s="171"/>
      <c r="DB105" s="157"/>
      <c r="DC105" s="171"/>
      <c r="DD105" s="157"/>
      <c r="DE105" s="171"/>
      <c r="DF105" s="157"/>
      <c r="DG105" s="220"/>
      <c r="DH105" s="172"/>
      <c r="DI105" s="173"/>
      <c r="DJ105" s="174"/>
    </row>
    <row r="106" spans="2:114" s="162" customFormat="1" ht="25.9" hidden="1" customHeight="1" x14ac:dyDescent="0.35">
      <c r="B106" s="228"/>
      <c r="C106" s="178"/>
      <c r="D106" s="170"/>
      <c r="E106" s="171"/>
      <c r="F106" s="171"/>
      <c r="G106" s="157"/>
      <c r="H106" s="171"/>
      <c r="I106" s="157"/>
      <c r="J106" s="171"/>
      <c r="K106" s="157"/>
      <c r="L106" s="171"/>
      <c r="M106" s="157"/>
      <c r="N106" s="171"/>
      <c r="O106" s="157"/>
      <c r="P106" s="220"/>
      <c r="Q106" s="172"/>
      <c r="R106" s="173"/>
      <c r="S106" s="174"/>
      <c r="U106" s="228"/>
      <c r="V106" s="178"/>
      <c r="W106" s="170"/>
      <c r="X106" s="171"/>
      <c r="Y106" s="171"/>
      <c r="Z106" s="157"/>
      <c r="AA106" s="171"/>
      <c r="AB106" s="157"/>
      <c r="AC106" s="171"/>
      <c r="AD106" s="157"/>
      <c r="AE106" s="171"/>
      <c r="AF106" s="157"/>
      <c r="AG106" s="171"/>
      <c r="AH106" s="157"/>
      <c r="AI106" s="220"/>
      <c r="AJ106" s="172"/>
      <c r="AK106" s="173"/>
      <c r="AL106" s="174"/>
      <c r="AN106" s="228"/>
      <c r="AO106" s="178"/>
      <c r="AP106" s="170"/>
      <c r="AQ106" s="171"/>
      <c r="AR106" s="171"/>
      <c r="AS106" s="157"/>
      <c r="AT106" s="171"/>
      <c r="AU106" s="157"/>
      <c r="AV106" s="171"/>
      <c r="AW106" s="157"/>
      <c r="AX106" s="171"/>
      <c r="AY106" s="157"/>
      <c r="AZ106" s="171"/>
      <c r="BA106" s="157"/>
      <c r="BB106" s="220"/>
      <c r="BC106" s="172"/>
      <c r="BD106" s="173"/>
      <c r="BE106" s="174"/>
      <c r="BG106" s="228"/>
      <c r="BH106" s="178"/>
      <c r="BI106" s="170"/>
      <c r="BJ106" s="171"/>
      <c r="BK106" s="171"/>
      <c r="BL106" s="157"/>
      <c r="BM106" s="171"/>
      <c r="BN106" s="157"/>
      <c r="BO106" s="171"/>
      <c r="BP106" s="157"/>
      <c r="BQ106" s="171"/>
      <c r="BR106" s="157"/>
      <c r="BS106" s="171"/>
      <c r="BT106" s="157"/>
      <c r="BU106" s="220"/>
      <c r="BV106" s="172"/>
      <c r="BW106" s="173"/>
      <c r="BX106" s="174"/>
      <c r="BZ106" s="228"/>
      <c r="CA106" s="178"/>
      <c r="CB106" s="170"/>
      <c r="CC106" s="171"/>
      <c r="CD106" s="171"/>
      <c r="CE106" s="157"/>
      <c r="CF106" s="171"/>
      <c r="CG106" s="157"/>
      <c r="CH106" s="171"/>
      <c r="CI106" s="157"/>
      <c r="CJ106" s="171"/>
      <c r="CK106" s="157"/>
      <c r="CL106" s="171"/>
      <c r="CM106" s="157"/>
      <c r="CN106" s="220"/>
      <c r="CO106" s="172"/>
      <c r="CP106" s="173"/>
      <c r="CQ106" s="174"/>
      <c r="CS106" s="228"/>
      <c r="CT106" s="178"/>
      <c r="CU106" s="170"/>
      <c r="CV106" s="171"/>
      <c r="CW106" s="171"/>
      <c r="CX106" s="157"/>
      <c r="CY106" s="171"/>
      <c r="CZ106" s="157"/>
      <c r="DA106" s="171"/>
      <c r="DB106" s="157"/>
      <c r="DC106" s="171"/>
      <c r="DD106" s="157"/>
      <c r="DE106" s="171"/>
      <c r="DF106" s="157"/>
      <c r="DG106" s="220"/>
      <c r="DH106" s="172"/>
      <c r="DI106" s="173"/>
      <c r="DJ106" s="174"/>
    </row>
    <row r="107" spans="2:114" s="162" customFormat="1" ht="25.9" hidden="1" customHeight="1" x14ac:dyDescent="0.35">
      <c r="B107" s="201"/>
      <c r="C107" s="178"/>
      <c r="D107" s="170"/>
      <c r="E107" s="171"/>
      <c r="F107" s="171"/>
      <c r="G107" s="157"/>
      <c r="H107" s="171"/>
      <c r="I107" s="157"/>
      <c r="J107" s="171"/>
      <c r="K107" s="157"/>
      <c r="L107" s="171"/>
      <c r="M107" s="157"/>
      <c r="N107" s="171"/>
      <c r="O107" s="157"/>
      <c r="P107" s="220"/>
      <c r="Q107" s="172"/>
      <c r="R107" s="173"/>
      <c r="S107" s="174"/>
      <c r="U107" s="201"/>
      <c r="V107" s="178"/>
      <c r="W107" s="170"/>
      <c r="X107" s="171"/>
      <c r="Y107" s="171"/>
      <c r="Z107" s="157"/>
      <c r="AA107" s="171"/>
      <c r="AB107" s="157"/>
      <c r="AC107" s="171"/>
      <c r="AD107" s="157"/>
      <c r="AE107" s="171"/>
      <c r="AF107" s="157"/>
      <c r="AG107" s="171"/>
      <c r="AH107" s="157"/>
      <c r="AI107" s="220"/>
      <c r="AJ107" s="172"/>
      <c r="AK107" s="173"/>
      <c r="AL107" s="174"/>
      <c r="AN107" s="201"/>
      <c r="AO107" s="178"/>
      <c r="AP107" s="170"/>
      <c r="AQ107" s="171"/>
      <c r="AR107" s="171"/>
      <c r="AS107" s="157"/>
      <c r="AT107" s="171"/>
      <c r="AU107" s="157"/>
      <c r="AV107" s="171"/>
      <c r="AW107" s="157"/>
      <c r="AX107" s="171"/>
      <c r="AY107" s="157"/>
      <c r="AZ107" s="171"/>
      <c r="BA107" s="157"/>
      <c r="BB107" s="220"/>
      <c r="BC107" s="172"/>
      <c r="BD107" s="173"/>
      <c r="BE107" s="174"/>
      <c r="BG107" s="201"/>
      <c r="BH107" s="178"/>
      <c r="BI107" s="170"/>
      <c r="BJ107" s="171"/>
      <c r="BK107" s="171"/>
      <c r="BL107" s="157"/>
      <c r="BM107" s="171"/>
      <c r="BN107" s="157"/>
      <c r="BO107" s="171"/>
      <c r="BP107" s="157"/>
      <c r="BQ107" s="171"/>
      <c r="BR107" s="157"/>
      <c r="BS107" s="171"/>
      <c r="BT107" s="157"/>
      <c r="BU107" s="220"/>
      <c r="BV107" s="172"/>
      <c r="BW107" s="173"/>
      <c r="BX107" s="174"/>
      <c r="BZ107" s="201"/>
      <c r="CA107" s="178"/>
      <c r="CB107" s="170"/>
      <c r="CC107" s="171"/>
      <c r="CD107" s="171"/>
      <c r="CE107" s="157"/>
      <c r="CF107" s="171"/>
      <c r="CG107" s="157"/>
      <c r="CH107" s="171"/>
      <c r="CI107" s="157"/>
      <c r="CJ107" s="171"/>
      <c r="CK107" s="157"/>
      <c r="CL107" s="171"/>
      <c r="CM107" s="157"/>
      <c r="CN107" s="220"/>
      <c r="CO107" s="172"/>
      <c r="CP107" s="173"/>
      <c r="CQ107" s="174"/>
      <c r="CS107" s="201"/>
      <c r="CT107" s="178"/>
      <c r="CU107" s="170"/>
      <c r="CV107" s="171"/>
      <c r="CW107" s="171"/>
      <c r="CX107" s="157"/>
      <c r="CY107" s="171"/>
      <c r="CZ107" s="157"/>
      <c r="DA107" s="171"/>
      <c r="DB107" s="157"/>
      <c r="DC107" s="171"/>
      <c r="DD107" s="157"/>
      <c r="DE107" s="171"/>
      <c r="DF107" s="157"/>
      <c r="DG107" s="220"/>
      <c r="DH107" s="172"/>
      <c r="DI107" s="173"/>
      <c r="DJ107" s="174"/>
    </row>
    <row r="108" spans="2:114" s="162" customFormat="1" ht="25.9" hidden="1" customHeight="1" x14ac:dyDescent="0.35">
      <c r="B108" s="201"/>
      <c r="C108" s="178"/>
      <c r="D108" s="170"/>
      <c r="E108" s="171"/>
      <c r="F108" s="171"/>
      <c r="G108" s="157"/>
      <c r="H108" s="171"/>
      <c r="I108" s="157"/>
      <c r="J108" s="171"/>
      <c r="K108" s="157"/>
      <c r="L108" s="171"/>
      <c r="M108" s="157"/>
      <c r="N108" s="171"/>
      <c r="O108" s="157"/>
      <c r="P108" s="220"/>
      <c r="Q108" s="172"/>
      <c r="R108" s="173"/>
      <c r="S108" s="174"/>
      <c r="U108" s="201"/>
      <c r="V108" s="178"/>
      <c r="W108" s="170"/>
      <c r="X108" s="171"/>
      <c r="Y108" s="171"/>
      <c r="Z108" s="157"/>
      <c r="AA108" s="171"/>
      <c r="AB108" s="157"/>
      <c r="AC108" s="171"/>
      <c r="AD108" s="157"/>
      <c r="AE108" s="171"/>
      <c r="AF108" s="157"/>
      <c r="AG108" s="171"/>
      <c r="AH108" s="157"/>
      <c r="AI108" s="220"/>
      <c r="AJ108" s="172"/>
      <c r="AK108" s="173"/>
      <c r="AL108" s="174"/>
      <c r="AN108" s="201"/>
      <c r="AO108" s="178"/>
      <c r="AP108" s="170"/>
      <c r="AQ108" s="171"/>
      <c r="AR108" s="171"/>
      <c r="AS108" s="157"/>
      <c r="AT108" s="171"/>
      <c r="AU108" s="157"/>
      <c r="AV108" s="171"/>
      <c r="AW108" s="157"/>
      <c r="AX108" s="171"/>
      <c r="AY108" s="157"/>
      <c r="AZ108" s="171"/>
      <c r="BA108" s="157"/>
      <c r="BB108" s="220"/>
      <c r="BC108" s="172"/>
      <c r="BD108" s="173"/>
      <c r="BE108" s="174"/>
      <c r="BG108" s="201"/>
      <c r="BH108" s="178"/>
      <c r="BI108" s="170"/>
      <c r="BJ108" s="171"/>
      <c r="BK108" s="171"/>
      <c r="BL108" s="157"/>
      <c r="BM108" s="171"/>
      <c r="BN108" s="157"/>
      <c r="BO108" s="171"/>
      <c r="BP108" s="157"/>
      <c r="BQ108" s="171"/>
      <c r="BR108" s="157"/>
      <c r="BS108" s="171"/>
      <c r="BT108" s="157"/>
      <c r="BU108" s="220"/>
      <c r="BV108" s="172"/>
      <c r="BW108" s="173"/>
      <c r="BX108" s="174"/>
      <c r="BZ108" s="201"/>
      <c r="CA108" s="178"/>
      <c r="CB108" s="170"/>
      <c r="CC108" s="171"/>
      <c r="CD108" s="171"/>
      <c r="CE108" s="157"/>
      <c r="CF108" s="171"/>
      <c r="CG108" s="157"/>
      <c r="CH108" s="171"/>
      <c r="CI108" s="157"/>
      <c r="CJ108" s="171"/>
      <c r="CK108" s="157"/>
      <c r="CL108" s="171"/>
      <c r="CM108" s="157"/>
      <c r="CN108" s="220"/>
      <c r="CO108" s="172"/>
      <c r="CP108" s="173"/>
      <c r="CQ108" s="174"/>
      <c r="CS108" s="201"/>
      <c r="CT108" s="178"/>
      <c r="CU108" s="170"/>
      <c r="CV108" s="171"/>
      <c r="CW108" s="171"/>
      <c r="CX108" s="157"/>
      <c r="CY108" s="171"/>
      <c r="CZ108" s="157"/>
      <c r="DA108" s="171"/>
      <c r="DB108" s="157"/>
      <c r="DC108" s="171"/>
      <c r="DD108" s="157"/>
      <c r="DE108" s="171"/>
      <c r="DF108" s="157"/>
      <c r="DG108" s="220"/>
      <c r="DH108" s="172"/>
      <c r="DI108" s="173"/>
      <c r="DJ108" s="174"/>
    </row>
    <row r="109" spans="2:114" s="162" customFormat="1" ht="8.4499999999999993" hidden="1" customHeight="1" thickBot="1" x14ac:dyDescent="0.4">
      <c r="B109" s="201"/>
      <c r="C109" s="178"/>
      <c r="D109" s="170"/>
      <c r="E109" s="171"/>
      <c r="F109" s="171"/>
      <c r="G109" s="157"/>
      <c r="H109" s="171"/>
      <c r="I109" s="157"/>
      <c r="J109" s="171"/>
      <c r="K109" s="157"/>
      <c r="L109" s="171"/>
      <c r="M109" s="157"/>
      <c r="N109" s="171"/>
      <c r="O109" s="157"/>
      <c r="P109" s="220"/>
      <c r="Q109" s="172"/>
      <c r="R109" s="173"/>
      <c r="S109" s="174"/>
      <c r="U109" s="201"/>
      <c r="V109" s="178"/>
      <c r="W109" s="170"/>
      <c r="X109" s="171"/>
      <c r="Y109" s="171"/>
      <c r="Z109" s="157"/>
      <c r="AA109" s="171"/>
      <c r="AB109" s="157"/>
      <c r="AC109" s="171"/>
      <c r="AD109" s="157"/>
      <c r="AE109" s="171"/>
      <c r="AF109" s="157"/>
      <c r="AG109" s="171"/>
      <c r="AH109" s="157"/>
      <c r="AI109" s="220"/>
      <c r="AJ109" s="172"/>
      <c r="AK109" s="173"/>
      <c r="AL109" s="174"/>
      <c r="AN109" s="201"/>
      <c r="AO109" s="178"/>
      <c r="AP109" s="170"/>
      <c r="AQ109" s="171"/>
      <c r="AR109" s="171"/>
      <c r="AS109" s="157"/>
      <c r="AT109" s="171"/>
      <c r="AU109" s="157"/>
      <c r="AV109" s="171"/>
      <c r="AW109" s="157"/>
      <c r="AX109" s="171"/>
      <c r="AY109" s="157"/>
      <c r="AZ109" s="171"/>
      <c r="BA109" s="157"/>
      <c r="BB109" s="220"/>
      <c r="BC109" s="172"/>
      <c r="BD109" s="173"/>
      <c r="BE109" s="174"/>
      <c r="BG109" s="201"/>
      <c r="BH109" s="178"/>
      <c r="BI109" s="170"/>
      <c r="BJ109" s="171"/>
      <c r="BK109" s="171"/>
      <c r="BL109" s="157"/>
      <c r="BM109" s="171"/>
      <c r="BN109" s="157"/>
      <c r="BO109" s="171"/>
      <c r="BP109" s="157"/>
      <c r="BQ109" s="171"/>
      <c r="BR109" s="157"/>
      <c r="BS109" s="171"/>
      <c r="BT109" s="157"/>
      <c r="BU109" s="220"/>
      <c r="BV109" s="172"/>
      <c r="BW109" s="173"/>
      <c r="BX109" s="174"/>
      <c r="BZ109" s="201"/>
      <c r="CA109" s="178"/>
      <c r="CB109" s="170"/>
      <c r="CC109" s="171"/>
      <c r="CD109" s="171"/>
      <c r="CE109" s="157"/>
      <c r="CF109" s="171"/>
      <c r="CG109" s="157"/>
      <c r="CH109" s="171"/>
      <c r="CI109" s="157"/>
      <c r="CJ109" s="171"/>
      <c r="CK109" s="157"/>
      <c r="CL109" s="171"/>
      <c r="CM109" s="157"/>
      <c r="CN109" s="220"/>
      <c r="CO109" s="172"/>
      <c r="CP109" s="173"/>
      <c r="CQ109" s="174"/>
      <c r="CS109" s="201"/>
      <c r="CT109" s="178"/>
      <c r="CU109" s="170"/>
      <c r="CV109" s="171"/>
      <c r="CW109" s="171"/>
      <c r="CX109" s="157"/>
      <c r="CY109" s="171"/>
      <c r="CZ109" s="157"/>
      <c r="DA109" s="171"/>
      <c r="DB109" s="157"/>
      <c r="DC109" s="171"/>
      <c r="DD109" s="157"/>
      <c r="DE109" s="171"/>
      <c r="DF109" s="157"/>
      <c r="DG109" s="220"/>
      <c r="DH109" s="172"/>
      <c r="DI109" s="173"/>
      <c r="DJ109" s="174"/>
    </row>
    <row r="110" spans="2:114" s="162" customFormat="1" ht="24" hidden="1" thickBot="1" x14ac:dyDescent="0.4">
      <c r="B110" s="201"/>
      <c r="C110" s="178"/>
      <c r="D110" s="170"/>
      <c r="E110" s="171"/>
      <c r="F110" s="171"/>
      <c r="G110" s="157"/>
      <c r="H110" s="171"/>
      <c r="I110" s="157"/>
      <c r="J110" s="171"/>
      <c r="K110" s="157"/>
      <c r="L110" s="171"/>
      <c r="M110" s="157"/>
      <c r="N110" s="171"/>
      <c r="O110" s="157"/>
      <c r="P110" s="220"/>
      <c r="Q110" s="172"/>
      <c r="R110" s="173"/>
      <c r="S110" s="174"/>
      <c r="U110" s="201"/>
      <c r="V110" s="178"/>
      <c r="W110" s="170"/>
      <c r="X110" s="171"/>
      <c r="Y110" s="171"/>
      <c r="Z110" s="157"/>
      <c r="AA110" s="171"/>
      <c r="AB110" s="157"/>
      <c r="AC110" s="171"/>
      <c r="AD110" s="157"/>
      <c r="AE110" s="171"/>
      <c r="AF110" s="157"/>
      <c r="AG110" s="171"/>
      <c r="AH110" s="157"/>
      <c r="AI110" s="220"/>
      <c r="AJ110" s="172"/>
      <c r="AK110" s="173"/>
      <c r="AL110" s="174"/>
      <c r="AN110" s="201"/>
      <c r="AO110" s="178"/>
      <c r="AP110" s="170"/>
      <c r="AQ110" s="171"/>
      <c r="AR110" s="171"/>
      <c r="AS110" s="157"/>
      <c r="AT110" s="171"/>
      <c r="AU110" s="157"/>
      <c r="AV110" s="171"/>
      <c r="AW110" s="157"/>
      <c r="AX110" s="171"/>
      <c r="AY110" s="157"/>
      <c r="AZ110" s="171"/>
      <c r="BA110" s="157"/>
      <c r="BB110" s="220"/>
      <c r="BC110" s="172"/>
      <c r="BD110" s="173"/>
      <c r="BE110" s="174"/>
      <c r="BG110" s="201"/>
      <c r="BH110" s="178"/>
      <c r="BI110" s="170"/>
      <c r="BJ110" s="171"/>
      <c r="BK110" s="171"/>
      <c r="BL110" s="157"/>
      <c r="BM110" s="171"/>
      <c r="BN110" s="157"/>
      <c r="BO110" s="171"/>
      <c r="BP110" s="157"/>
      <c r="BQ110" s="171"/>
      <c r="BR110" s="157"/>
      <c r="BS110" s="171"/>
      <c r="BT110" s="157"/>
      <c r="BU110" s="220"/>
      <c r="BV110" s="172"/>
      <c r="BW110" s="173"/>
      <c r="BX110" s="174"/>
      <c r="BZ110" s="201"/>
      <c r="CA110" s="178"/>
      <c r="CB110" s="170"/>
      <c r="CC110" s="171"/>
      <c r="CD110" s="171"/>
      <c r="CE110" s="157"/>
      <c r="CF110" s="171"/>
      <c r="CG110" s="157"/>
      <c r="CH110" s="171"/>
      <c r="CI110" s="157"/>
      <c r="CJ110" s="171"/>
      <c r="CK110" s="157"/>
      <c r="CL110" s="171"/>
      <c r="CM110" s="157"/>
      <c r="CN110" s="220"/>
      <c r="CO110" s="172"/>
      <c r="CP110" s="173"/>
      <c r="CQ110" s="174"/>
      <c r="CS110" s="201"/>
      <c r="CT110" s="178"/>
      <c r="CU110" s="170"/>
      <c r="CV110" s="171"/>
      <c r="CW110" s="171"/>
      <c r="CX110" s="157"/>
      <c r="CY110" s="171"/>
      <c r="CZ110" s="157"/>
      <c r="DA110" s="171"/>
      <c r="DB110" s="157"/>
      <c r="DC110" s="171"/>
      <c r="DD110" s="157"/>
      <c r="DE110" s="171"/>
      <c r="DF110" s="157"/>
      <c r="DG110" s="220"/>
      <c r="DH110" s="172"/>
      <c r="DI110" s="173"/>
      <c r="DJ110" s="174"/>
    </row>
    <row r="111" spans="2:114" s="162" customFormat="1" ht="24" hidden="1" thickBot="1" x14ac:dyDescent="0.4">
      <c r="B111" s="201"/>
      <c r="C111" s="178"/>
      <c r="D111" s="170"/>
      <c r="E111" s="171"/>
      <c r="F111" s="171"/>
      <c r="G111" s="157"/>
      <c r="H111" s="171"/>
      <c r="I111" s="157"/>
      <c r="J111" s="171"/>
      <c r="K111" s="157"/>
      <c r="L111" s="171"/>
      <c r="M111" s="157"/>
      <c r="N111" s="171"/>
      <c r="O111" s="157"/>
      <c r="P111" s="220"/>
      <c r="Q111" s="172"/>
      <c r="R111" s="173"/>
      <c r="S111" s="174"/>
      <c r="U111" s="201"/>
      <c r="V111" s="178"/>
      <c r="W111" s="170"/>
      <c r="X111" s="171"/>
      <c r="Y111" s="171"/>
      <c r="Z111" s="157"/>
      <c r="AA111" s="171"/>
      <c r="AB111" s="157"/>
      <c r="AC111" s="171"/>
      <c r="AD111" s="157"/>
      <c r="AE111" s="171"/>
      <c r="AF111" s="157"/>
      <c r="AG111" s="171"/>
      <c r="AH111" s="157"/>
      <c r="AI111" s="220"/>
      <c r="AJ111" s="172"/>
      <c r="AK111" s="173"/>
      <c r="AL111" s="174"/>
      <c r="AN111" s="201"/>
      <c r="AO111" s="178"/>
      <c r="AP111" s="170"/>
      <c r="AQ111" s="171"/>
      <c r="AR111" s="171"/>
      <c r="AS111" s="157"/>
      <c r="AT111" s="171"/>
      <c r="AU111" s="157"/>
      <c r="AV111" s="171"/>
      <c r="AW111" s="157"/>
      <c r="AX111" s="171"/>
      <c r="AY111" s="157"/>
      <c r="AZ111" s="171"/>
      <c r="BA111" s="157"/>
      <c r="BB111" s="220"/>
      <c r="BC111" s="172"/>
      <c r="BD111" s="173"/>
      <c r="BE111" s="174"/>
      <c r="BG111" s="201"/>
      <c r="BH111" s="178"/>
      <c r="BI111" s="170"/>
      <c r="BJ111" s="171"/>
      <c r="BK111" s="171"/>
      <c r="BL111" s="157"/>
      <c r="BM111" s="171"/>
      <c r="BN111" s="157"/>
      <c r="BO111" s="171"/>
      <c r="BP111" s="157"/>
      <c r="BQ111" s="171"/>
      <c r="BR111" s="157"/>
      <c r="BS111" s="171"/>
      <c r="BT111" s="157"/>
      <c r="BU111" s="220"/>
      <c r="BV111" s="172"/>
      <c r="BW111" s="173"/>
      <c r="BX111" s="174"/>
      <c r="BZ111" s="201"/>
      <c r="CA111" s="178"/>
      <c r="CB111" s="170"/>
      <c r="CC111" s="171"/>
      <c r="CD111" s="171"/>
      <c r="CE111" s="157"/>
      <c r="CF111" s="171"/>
      <c r="CG111" s="157"/>
      <c r="CH111" s="171"/>
      <c r="CI111" s="157"/>
      <c r="CJ111" s="171"/>
      <c r="CK111" s="157"/>
      <c r="CL111" s="171"/>
      <c r="CM111" s="157"/>
      <c r="CN111" s="220"/>
      <c r="CO111" s="172"/>
      <c r="CP111" s="173"/>
      <c r="CQ111" s="174"/>
      <c r="CS111" s="201"/>
      <c r="CT111" s="178"/>
      <c r="CU111" s="170"/>
      <c r="CV111" s="171"/>
      <c r="CW111" s="171"/>
      <c r="CX111" s="157"/>
      <c r="CY111" s="171"/>
      <c r="CZ111" s="157"/>
      <c r="DA111" s="171"/>
      <c r="DB111" s="157"/>
      <c r="DC111" s="171"/>
      <c r="DD111" s="157"/>
      <c r="DE111" s="171"/>
      <c r="DF111" s="157"/>
      <c r="DG111" s="220"/>
      <c r="DH111" s="172"/>
      <c r="DI111" s="173"/>
      <c r="DJ111" s="174"/>
    </row>
    <row r="112" spans="2:114" s="162" customFormat="1" ht="24" hidden="1" thickBot="1" x14ac:dyDescent="0.4">
      <c r="B112" s="201"/>
      <c r="C112" s="178"/>
      <c r="D112" s="170"/>
      <c r="E112" s="171"/>
      <c r="F112" s="171"/>
      <c r="G112" s="157"/>
      <c r="H112" s="171"/>
      <c r="I112" s="157"/>
      <c r="J112" s="171"/>
      <c r="K112" s="157"/>
      <c r="L112" s="171"/>
      <c r="M112" s="157"/>
      <c r="N112" s="171"/>
      <c r="O112" s="157"/>
      <c r="P112" s="220"/>
      <c r="Q112" s="172"/>
      <c r="R112" s="173"/>
      <c r="S112" s="174"/>
      <c r="U112" s="201"/>
      <c r="V112" s="178"/>
      <c r="W112" s="170"/>
      <c r="X112" s="171"/>
      <c r="Y112" s="171"/>
      <c r="Z112" s="157"/>
      <c r="AA112" s="171"/>
      <c r="AB112" s="157"/>
      <c r="AC112" s="171"/>
      <c r="AD112" s="157"/>
      <c r="AE112" s="171"/>
      <c r="AF112" s="157"/>
      <c r="AG112" s="171"/>
      <c r="AH112" s="157"/>
      <c r="AI112" s="220"/>
      <c r="AJ112" s="172"/>
      <c r="AK112" s="173"/>
      <c r="AL112" s="174"/>
      <c r="AN112" s="201"/>
      <c r="AO112" s="178"/>
      <c r="AP112" s="170"/>
      <c r="AQ112" s="171"/>
      <c r="AR112" s="171"/>
      <c r="AS112" s="157"/>
      <c r="AT112" s="171"/>
      <c r="AU112" s="157"/>
      <c r="AV112" s="171"/>
      <c r="AW112" s="157"/>
      <c r="AX112" s="171"/>
      <c r="AY112" s="157"/>
      <c r="AZ112" s="171"/>
      <c r="BA112" s="157"/>
      <c r="BB112" s="220"/>
      <c r="BC112" s="172"/>
      <c r="BD112" s="173"/>
      <c r="BE112" s="174"/>
      <c r="BG112" s="201"/>
      <c r="BH112" s="178"/>
      <c r="BI112" s="170"/>
      <c r="BJ112" s="171"/>
      <c r="BK112" s="171"/>
      <c r="BL112" s="157"/>
      <c r="BM112" s="171"/>
      <c r="BN112" s="157"/>
      <c r="BO112" s="171"/>
      <c r="BP112" s="157"/>
      <c r="BQ112" s="171"/>
      <c r="BR112" s="157"/>
      <c r="BS112" s="171"/>
      <c r="BT112" s="157"/>
      <c r="BU112" s="220"/>
      <c r="BV112" s="172"/>
      <c r="BW112" s="173"/>
      <c r="BX112" s="174"/>
      <c r="BZ112" s="201"/>
      <c r="CA112" s="178"/>
      <c r="CB112" s="170"/>
      <c r="CC112" s="171"/>
      <c r="CD112" s="171"/>
      <c r="CE112" s="157"/>
      <c r="CF112" s="171"/>
      <c r="CG112" s="157"/>
      <c r="CH112" s="171"/>
      <c r="CI112" s="157"/>
      <c r="CJ112" s="171"/>
      <c r="CK112" s="157"/>
      <c r="CL112" s="171"/>
      <c r="CM112" s="157"/>
      <c r="CN112" s="220"/>
      <c r="CO112" s="172"/>
      <c r="CP112" s="173"/>
      <c r="CQ112" s="174"/>
      <c r="CS112" s="201"/>
      <c r="CT112" s="178"/>
      <c r="CU112" s="170"/>
      <c r="CV112" s="171"/>
      <c r="CW112" s="171"/>
      <c r="CX112" s="157"/>
      <c r="CY112" s="171"/>
      <c r="CZ112" s="157"/>
      <c r="DA112" s="171"/>
      <c r="DB112" s="157"/>
      <c r="DC112" s="171"/>
      <c r="DD112" s="157"/>
      <c r="DE112" s="171"/>
      <c r="DF112" s="157"/>
      <c r="DG112" s="220"/>
      <c r="DH112" s="172"/>
      <c r="DI112" s="173"/>
      <c r="DJ112" s="174"/>
    </row>
    <row r="113" spans="1:114" s="162" customFormat="1" ht="24" hidden="1" thickBot="1" x14ac:dyDescent="0.4">
      <c r="B113" s="201"/>
      <c r="C113" s="178"/>
      <c r="D113" s="170"/>
      <c r="E113" s="171"/>
      <c r="F113" s="171"/>
      <c r="G113" s="157"/>
      <c r="H113" s="171"/>
      <c r="I113" s="157"/>
      <c r="J113" s="171"/>
      <c r="K113" s="157"/>
      <c r="L113" s="171"/>
      <c r="M113" s="157"/>
      <c r="N113" s="171"/>
      <c r="O113" s="157"/>
      <c r="P113" s="220"/>
      <c r="Q113" s="172"/>
      <c r="R113" s="173"/>
      <c r="S113" s="174"/>
      <c r="U113" s="201"/>
      <c r="V113" s="178"/>
      <c r="W113" s="170"/>
      <c r="X113" s="171"/>
      <c r="Y113" s="171"/>
      <c r="Z113" s="157"/>
      <c r="AA113" s="171"/>
      <c r="AB113" s="157"/>
      <c r="AC113" s="171"/>
      <c r="AD113" s="157"/>
      <c r="AE113" s="171"/>
      <c r="AF113" s="157"/>
      <c r="AG113" s="171"/>
      <c r="AH113" s="157"/>
      <c r="AI113" s="220"/>
      <c r="AJ113" s="172"/>
      <c r="AK113" s="173"/>
      <c r="AL113" s="174"/>
      <c r="AN113" s="201"/>
      <c r="AO113" s="178"/>
      <c r="AP113" s="170"/>
      <c r="AQ113" s="171"/>
      <c r="AR113" s="171"/>
      <c r="AS113" s="157"/>
      <c r="AT113" s="171"/>
      <c r="AU113" s="157"/>
      <c r="AV113" s="171"/>
      <c r="AW113" s="157"/>
      <c r="AX113" s="171"/>
      <c r="AY113" s="157"/>
      <c r="AZ113" s="171"/>
      <c r="BA113" s="157"/>
      <c r="BB113" s="220"/>
      <c r="BC113" s="172"/>
      <c r="BD113" s="173"/>
      <c r="BE113" s="174"/>
      <c r="BG113" s="201"/>
      <c r="BH113" s="178"/>
      <c r="BI113" s="170"/>
      <c r="BJ113" s="171"/>
      <c r="BK113" s="171"/>
      <c r="BL113" s="157"/>
      <c r="BM113" s="171"/>
      <c r="BN113" s="157"/>
      <c r="BO113" s="171"/>
      <c r="BP113" s="157"/>
      <c r="BQ113" s="171"/>
      <c r="BR113" s="157"/>
      <c r="BS113" s="171"/>
      <c r="BT113" s="157"/>
      <c r="BU113" s="220"/>
      <c r="BV113" s="172"/>
      <c r="BW113" s="173"/>
      <c r="BX113" s="174"/>
      <c r="BZ113" s="201"/>
      <c r="CA113" s="178"/>
      <c r="CB113" s="170"/>
      <c r="CC113" s="171"/>
      <c r="CD113" s="171"/>
      <c r="CE113" s="157"/>
      <c r="CF113" s="171"/>
      <c r="CG113" s="157"/>
      <c r="CH113" s="171"/>
      <c r="CI113" s="157"/>
      <c r="CJ113" s="171"/>
      <c r="CK113" s="157"/>
      <c r="CL113" s="171"/>
      <c r="CM113" s="157"/>
      <c r="CN113" s="220"/>
      <c r="CO113" s="172"/>
      <c r="CP113" s="173"/>
      <c r="CQ113" s="174"/>
      <c r="CS113" s="201"/>
      <c r="CT113" s="178"/>
      <c r="CU113" s="170"/>
      <c r="CV113" s="171"/>
      <c r="CW113" s="171"/>
      <c r="CX113" s="157"/>
      <c r="CY113" s="171"/>
      <c r="CZ113" s="157"/>
      <c r="DA113" s="171"/>
      <c r="DB113" s="157"/>
      <c r="DC113" s="171"/>
      <c r="DD113" s="157"/>
      <c r="DE113" s="171"/>
      <c r="DF113" s="157"/>
      <c r="DG113" s="220"/>
      <c r="DH113" s="172"/>
      <c r="DI113" s="173"/>
      <c r="DJ113" s="174"/>
    </row>
    <row r="114" spans="1:114" s="162" customFormat="1" ht="24" hidden="1" thickBot="1" x14ac:dyDescent="0.4">
      <c r="B114" s="201"/>
      <c r="C114" s="178"/>
      <c r="D114" s="170"/>
      <c r="E114" s="171"/>
      <c r="F114" s="171"/>
      <c r="G114" s="157"/>
      <c r="H114" s="171"/>
      <c r="I114" s="157"/>
      <c r="J114" s="171"/>
      <c r="K114" s="157"/>
      <c r="L114" s="171"/>
      <c r="M114" s="157"/>
      <c r="N114" s="171"/>
      <c r="O114" s="157"/>
      <c r="P114" s="220"/>
      <c r="Q114" s="172"/>
      <c r="R114" s="173"/>
      <c r="S114" s="174"/>
      <c r="U114" s="201"/>
      <c r="V114" s="178"/>
      <c r="W114" s="170"/>
      <c r="X114" s="171"/>
      <c r="Y114" s="171"/>
      <c r="Z114" s="157"/>
      <c r="AA114" s="171"/>
      <c r="AB114" s="157"/>
      <c r="AC114" s="171"/>
      <c r="AD114" s="157"/>
      <c r="AE114" s="171"/>
      <c r="AF114" s="157"/>
      <c r="AG114" s="171"/>
      <c r="AH114" s="157"/>
      <c r="AI114" s="220"/>
      <c r="AJ114" s="172"/>
      <c r="AK114" s="173"/>
      <c r="AL114" s="174"/>
      <c r="AN114" s="201"/>
      <c r="AO114" s="178"/>
      <c r="AP114" s="170"/>
      <c r="AQ114" s="171"/>
      <c r="AR114" s="171"/>
      <c r="AS114" s="157"/>
      <c r="AT114" s="171"/>
      <c r="AU114" s="157"/>
      <c r="AV114" s="171"/>
      <c r="AW114" s="157"/>
      <c r="AX114" s="171"/>
      <c r="AY114" s="157"/>
      <c r="AZ114" s="171"/>
      <c r="BA114" s="157"/>
      <c r="BB114" s="220"/>
      <c r="BC114" s="172"/>
      <c r="BD114" s="173"/>
      <c r="BE114" s="174"/>
      <c r="BG114" s="201"/>
      <c r="BH114" s="178"/>
      <c r="BI114" s="170"/>
      <c r="BJ114" s="171"/>
      <c r="BK114" s="171"/>
      <c r="BL114" s="157"/>
      <c r="BM114" s="171"/>
      <c r="BN114" s="157"/>
      <c r="BO114" s="171"/>
      <c r="BP114" s="157"/>
      <c r="BQ114" s="171"/>
      <c r="BR114" s="157"/>
      <c r="BS114" s="171"/>
      <c r="BT114" s="157"/>
      <c r="BU114" s="220"/>
      <c r="BV114" s="172"/>
      <c r="BW114" s="173"/>
      <c r="BX114" s="174"/>
      <c r="BZ114" s="201"/>
      <c r="CA114" s="178"/>
      <c r="CB114" s="170"/>
      <c r="CC114" s="171"/>
      <c r="CD114" s="171"/>
      <c r="CE114" s="157"/>
      <c r="CF114" s="171"/>
      <c r="CG114" s="157"/>
      <c r="CH114" s="171"/>
      <c r="CI114" s="157"/>
      <c r="CJ114" s="171"/>
      <c r="CK114" s="157"/>
      <c r="CL114" s="171"/>
      <c r="CM114" s="157"/>
      <c r="CN114" s="220"/>
      <c r="CO114" s="172"/>
      <c r="CP114" s="173"/>
      <c r="CQ114" s="174"/>
      <c r="CS114" s="201"/>
      <c r="CT114" s="178"/>
      <c r="CU114" s="170"/>
      <c r="CV114" s="171"/>
      <c r="CW114" s="171"/>
      <c r="CX114" s="157"/>
      <c r="CY114" s="171"/>
      <c r="CZ114" s="157"/>
      <c r="DA114" s="171"/>
      <c r="DB114" s="157"/>
      <c r="DC114" s="171"/>
      <c r="DD114" s="157"/>
      <c r="DE114" s="171"/>
      <c r="DF114" s="157"/>
      <c r="DG114" s="220"/>
      <c r="DH114" s="172"/>
      <c r="DI114" s="173"/>
      <c r="DJ114" s="174"/>
    </row>
    <row r="115" spans="1:114" s="162" customFormat="1" ht="24" hidden="1" thickBot="1" x14ac:dyDescent="0.4">
      <c r="B115" s="201"/>
      <c r="C115" s="178"/>
      <c r="D115" s="170"/>
      <c r="E115" s="171"/>
      <c r="F115" s="171"/>
      <c r="G115" s="157"/>
      <c r="H115" s="171"/>
      <c r="I115" s="157"/>
      <c r="J115" s="171"/>
      <c r="K115" s="157"/>
      <c r="L115" s="171"/>
      <c r="M115" s="157"/>
      <c r="N115" s="171"/>
      <c r="O115" s="157"/>
      <c r="P115" s="220"/>
      <c r="Q115" s="172"/>
      <c r="R115" s="173"/>
      <c r="S115" s="174"/>
      <c r="U115" s="201"/>
      <c r="V115" s="178"/>
      <c r="W115" s="170"/>
      <c r="X115" s="171"/>
      <c r="Y115" s="171"/>
      <c r="Z115" s="157"/>
      <c r="AA115" s="171"/>
      <c r="AB115" s="157"/>
      <c r="AC115" s="171"/>
      <c r="AD115" s="157"/>
      <c r="AE115" s="171"/>
      <c r="AF115" s="157"/>
      <c r="AG115" s="171"/>
      <c r="AH115" s="157"/>
      <c r="AI115" s="220"/>
      <c r="AJ115" s="172"/>
      <c r="AK115" s="173"/>
      <c r="AL115" s="174"/>
      <c r="AN115" s="201"/>
      <c r="AO115" s="178"/>
      <c r="AP115" s="170"/>
      <c r="AQ115" s="171"/>
      <c r="AR115" s="171"/>
      <c r="AS115" s="157"/>
      <c r="AT115" s="171"/>
      <c r="AU115" s="157"/>
      <c r="AV115" s="171"/>
      <c r="AW115" s="157"/>
      <c r="AX115" s="171"/>
      <c r="AY115" s="157"/>
      <c r="AZ115" s="171"/>
      <c r="BA115" s="157"/>
      <c r="BB115" s="220"/>
      <c r="BC115" s="172"/>
      <c r="BD115" s="173"/>
      <c r="BE115" s="174"/>
      <c r="BG115" s="201"/>
      <c r="BH115" s="178"/>
      <c r="BI115" s="170"/>
      <c r="BJ115" s="171"/>
      <c r="BK115" s="171"/>
      <c r="BL115" s="157"/>
      <c r="BM115" s="171"/>
      <c r="BN115" s="157"/>
      <c r="BO115" s="171"/>
      <c r="BP115" s="157"/>
      <c r="BQ115" s="171"/>
      <c r="BR115" s="157"/>
      <c r="BS115" s="171"/>
      <c r="BT115" s="157"/>
      <c r="BU115" s="220"/>
      <c r="BV115" s="172"/>
      <c r="BW115" s="173"/>
      <c r="BX115" s="174"/>
      <c r="BZ115" s="201"/>
      <c r="CA115" s="178"/>
      <c r="CB115" s="170"/>
      <c r="CC115" s="171"/>
      <c r="CD115" s="171"/>
      <c r="CE115" s="157"/>
      <c r="CF115" s="171"/>
      <c r="CG115" s="157"/>
      <c r="CH115" s="171"/>
      <c r="CI115" s="157"/>
      <c r="CJ115" s="171"/>
      <c r="CK115" s="157"/>
      <c r="CL115" s="171"/>
      <c r="CM115" s="157"/>
      <c r="CN115" s="220"/>
      <c r="CO115" s="172"/>
      <c r="CP115" s="173"/>
      <c r="CQ115" s="174"/>
      <c r="CS115" s="201"/>
      <c r="CT115" s="178"/>
      <c r="CU115" s="170"/>
      <c r="CV115" s="171"/>
      <c r="CW115" s="171"/>
      <c r="CX115" s="157"/>
      <c r="CY115" s="171"/>
      <c r="CZ115" s="157"/>
      <c r="DA115" s="171"/>
      <c r="DB115" s="157"/>
      <c r="DC115" s="171"/>
      <c r="DD115" s="157"/>
      <c r="DE115" s="171"/>
      <c r="DF115" s="157"/>
      <c r="DG115" s="220"/>
      <c r="DH115" s="172"/>
      <c r="DI115" s="173"/>
      <c r="DJ115" s="174"/>
    </row>
    <row r="116" spans="1:114" s="162" customFormat="1" ht="24" hidden="1" thickBot="1" x14ac:dyDescent="0.4">
      <c r="B116" s="201"/>
      <c r="C116" s="178"/>
      <c r="D116" s="170"/>
      <c r="E116" s="171"/>
      <c r="F116" s="171"/>
      <c r="G116" s="157"/>
      <c r="H116" s="171"/>
      <c r="I116" s="157"/>
      <c r="J116" s="171"/>
      <c r="K116" s="157"/>
      <c r="L116" s="171"/>
      <c r="M116" s="157"/>
      <c r="N116" s="171"/>
      <c r="O116" s="157"/>
      <c r="P116" s="220"/>
      <c r="Q116" s="172"/>
      <c r="R116" s="173"/>
      <c r="S116" s="174"/>
      <c r="U116" s="201"/>
      <c r="V116" s="178"/>
      <c r="W116" s="170"/>
      <c r="X116" s="171"/>
      <c r="Y116" s="171"/>
      <c r="Z116" s="157"/>
      <c r="AA116" s="171"/>
      <c r="AB116" s="157"/>
      <c r="AC116" s="171"/>
      <c r="AD116" s="157"/>
      <c r="AE116" s="171"/>
      <c r="AF116" s="157"/>
      <c r="AG116" s="171"/>
      <c r="AH116" s="157"/>
      <c r="AI116" s="220"/>
      <c r="AJ116" s="172"/>
      <c r="AK116" s="173"/>
      <c r="AL116" s="174"/>
      <c r="AN116" s="201"/>
      <c r="AO116" s="178"/>
      <c r="AP116" s="170"/>
      <c r="AQ116" s="171"/>
      <c r="AR116" s="171"/>
      <c r="AS116" s="157"/>
      <c r="AT116" s="171"/>
      <c r="AU116" s="157"/>
      <c r="AV116" s="171"/>
      <c r="AW116" s="157"/>
      <c r="AX116" s="171"/>
      <c r="AY116" s="157"/>
      <c r="AZ116" s="171"/>
      <c r="BA116" s="157"/>
      <c r="BB116" s="220"/>
      <c r="BC116" s="172"/>
      <c r="BD116" s="173"/>
      <c r="BE116" s="174"/>
      <c r="BG116" s="201"/>
      <c r="BH116" s="178"/>
      <c r="BI116" s="170"/>
      <c r="BJ116" s="171"/>
      <c r="BK116" s="171"/>
      <c r="BL116" s="157"/>
      <c r="BM116" s="171"/>
      <c r="BN116" s="157"/>
      <c r="BO116" s="171"/>
      <c r="BP116" s="157"/>
      <c r="BQ116" s="171"/>
      <c r="BR116" s="157"/>
      <c r="BS116" s="171"/>
      <c r="BT116" s="157"/>
      <c r="BU116" s="220"/>
      <c r="BV116" s="172"/>
      <c r="BW116" s="173"/>
      <c r="BX116" s="174"/>
      <c r="BZ116" s="201"/>
      <c r="CA116" s="178"/>
      <c r="CB116" s="170"/>
      <c r="CC116" s="171"/>
      <c r="CD116" s="171"/>
      <c r="CE116" s="157"/>
      <c r="CF116" s="171"/>
      <c r="CG116" s="157"/>
      <c r="CH116" s="171"/>
      <c r="CI116" s="157"/>
      <c r="CJ116" s="171"/>
      <c r="CK116" s="157"/>
      <c r="CL116" s="171"/>
      <c r="CM116" s="157"/>
      <c r="CN116" s="220"/>
      <c r="CO116" s="172"/>
      <c r="CP116" s="173"/>
      <c r="CQ116" s="174"/>
      <c r="CS116" s="201"/>
      <c r="CT116" s="178"/>
      <c r="CU116" s="170"/>
      <c r="CV116" s="171"/>
      <c r="CW116" s="171"/>
      <c r="CX116" s="157"/>
      <c r="CY116" s="171"/>
      <c r="CZ116" s="157"/>
      <c r="DA116" s="171"/>
      <c r="DB116" s="157"/>
      <c r="DC116" s="171"/>
      <c r="DD116" s="157"/>
      <c r="DE116" s="171"/>
      <c r="DF116" s="157"/>
      <c r="DG116" s="220"/>
      <c r="DH116" s="172"/>
      <c r="DI116" s="173"/>
      <c r="DJ116" s="174"/>
    </row>
    <row r="117" spans="1:114" s="162" customFormat="1" ht="24" hidden="1" thickBot="1" x14ac:dyDescent="0.4">
      <c r="B117" s="201"/>
      <c r="C117" s="178"/>
      <c r="D117" s="170"/>
      <c r="E117" s="171"/>
      <c r="F117" s="171"/>
      <c r="G117" s="157"/>
      <c r="H117" s="171"/>
      <c r="I117" s="157"/>
      <c r="J117" s="171"/>
      <c r="K117" s="157"/>
      <c r="L117" s="171"/>
      <c r="M117" s="157"/>
      <c r="N117" s="171"/>
      <c r="O117" s="157"/>
      <c r="P117" s="220"/>
      <c r="Q117" s="172"/>
      <c r="R117" s="173"/>
      <c r="S117" s="174"/>
      <c r="U117" s="201"/>
      <c r="V117" s="178"/>
      <c r="W117" s="170"/>
      <c r="X117" s="171"/>
      <c r="Y117" s="171"/>
      <c r="Z117" s="157"/>
      <c r="AA117" s="171"/>
      <c r="AB117" s="157"/>
      <c r="AC117" s="171"/>
      <c r="AD117" s="157"/>
      <c r="AE117" s="171"/>
      <c r="AF117" s="157"/>
      <c r="AG117" s="171"/>
      <c r="AH117" s="157"/>
      <c r="AI117" s="220"/>
      <c r="AJ117" s="172"/>
      <c r="AK117" s="173"/>
      <c r="AL117" s="174"/>
      <c r="AN117" s="201"/>
      <c r="AO117" s="178"/>
      <c r="AP117" s="170"/>
      <c r="AQ117" s="171"/>
      <c r="AR117" s="171"/>
      <c r="AS117" s="157"/>
      <c r="AT117" s="171"/>
      <c r="AU117" s="157"/>
      <c r="AV117" s="171"/>
      <c r="AW117" s="157"/>
      <c r="AX117" s="171"/>
      <c r="AY117" s="157"/>
      <c r="AZ117" s="171"/>
      <c r="BA117" s="157"/>
      <c r="BB117" s="220"/>
      <c r="BC117" s="172"/>
      <c r="BD117" s="173"/>
      <c r="BE117" s="174"/>
      <c r="BG117" s="201"/>
      <c r="BH117" s="178"/>
      <c r="BI117" s="170"/>
      <c r="BJ117" s="171"/>
      <c r="BK117" s="171"/>
      <c r="BL117" s="157"/>
      <c r="BM117" s="171"/>
      <c r="BN117" s="157"/>
      <c r="BO117" s="171"/>
      <c r="BP117" s="157"/>
      <c r="BQ117" s="171"/>
      <c r="BR117" s="157"/>
      <c r="BS117" s="171"/>
      <c r="BT117" s="157"/>
      <c r="BU117" s="220"/>
      <c r="BV117" s="172"/>
      <c r="BW117" s="173"/>
      <c r="BX117" s="174"/>
      <c r="BZ117" s="201"/>
      <c r="CA117" s="178"/>
      <c r="CB117" s="170"/>
      <c r="CC117" s="171"/>
      <c r="CD117" s="171"/>
      <c r="CE117" s="157"/>
      <c r="CF117" s="171"/>
      <c r="CG117" s="157"/>
      <c r="CH117" s="171"/>
      <c r="CI117" s="157"/>
      <c r="CJ117" s="171"/>
      <c r="CK117" s="157"/>
      <c r="CL117" s="171"/>
      <c r="CM117" s="157"/>
      <c r="CN117" s="220"/>
      <c r="CO117" s="172"/>
      <c r="CP117" s="173"/>
      <c r="CQ117" s="174"/>
      <c r="CS117" s="201"/>
      <c r="CT117" s="178"/>
      <c r="CU117" s="170"/>
      <c r="CV117" s="171"/>
      <c r="CW117" s="171"/>
      <c r="CX117" s="157"/>
      <c r="CY117" s="171"/>
      <c r="CZ117" s="157"/>
      <c r="DA117" s="171"/>
      <c r="DB117" s="157"/>
      <c r="DC117" s="171"/>
      <c r="DD117" s="157"/>
      <c r="DE117" s="171"/>
      <c r="DF117" s="157"/>
      <c r="DG117" s="220"/>
      <c r="DH117" s="172"/>
      <c r="DI117" s="173"/>
      <c r="DJ117" s="174"/>
    </row>
    <row r="118" spans="1:114" s="162" customFormat="1" ht="28.15" hidden="1" customHeight="1" x14ac:dyDescent="0.35">
      <c r="B118" s="201"/>
      <c r="C118" s="178"/>
      <c r="D118" s="170"/>
      <c r="E118" s="171"/>
      <c r="F118" s="171"/>
      <c r="G118" s="157"/>
      <c r="H118" s="171"/>
      <c r="I118" s="157"/>
      <c r="J118" s="171"/>
      <c r="K118" s="157"/>
      <c r="L118" s="171"/>
      <c r="M118" s="157"/>
      <c r="N118" s="171"/>
      <c r="O118" s="157"/>
      <c r="P118" s="220"/>
      <c r="Q118" s="172"/>
      <c r="R118" s="173"/>
      <c r="S118" s="174"/>
      <c r="U118" s="201"/>
      <c r="V118" s="178"/>
      <c r="W118" s="170"/>
      <c r="X118" s="171"/>
      <c r="Y118" s="171"/>
      <c r="Z118" s="157"/>
      <c r="AA118" s="171"/>
      <c r="AB118" s="157"/>
      <c r="AC118" s="171"/>
      <c r="AD118" s="157"/>
      <c r="AE118" s="171"/>
      <c r="AF118" s="157"/>
      <c r="AG118" s="171"/>
      <c r="AH118" s="157"/>
      <c r="AI118" s="220"/>
      <c r="AJ118" s="172"/>
      <c r="AK118" s="173"/>
      <c r="AL118" s="174"/>
      <c r="AN118" s="201"/>
      <c r="AO118" s="178"/>
      <c r="AP118" s="170"/>
      <c r="AQ118" s="171"/>
      <c r="AR118" s="171"/>
      <c r="AS118" s="157"/>
      <c r="AT118" s="171"/>
      <c r="AU118" s="157"/>
      <c r="AV118" s="171"/>
      <c r="AW118" s="157"/>
      <c r="AX118" s="171"/>
      <c r="AY118" s="157"/>
      <c r="AZ118" s="171"/>
      <c r="BA118" s="157"/>
      <c r="BB118" s="220"/>
      <c r="BC118" s="172"/>
      <c r="BD118" s="173"/>
      <c r="BE118" s="174"/>
      <c r="BG118" s="201"/>
      <c r="BH118" s="178"/>
      <c r="BI118" s="170"/>
      <c r="BJ118" s="171"/>
      <c r="BK118" s="171"/>
      <c r="BL118" s="157"/>
      <c r="BM118" s="171"/>
      <c r="BN118" s="157"/>
      <c r="BO118" s="171"/>
      <c r="BP118" s="157"/>
      <c r="BQ118" s="171"/>
      <c r="BR118" s="157"/>
      <c r="BS118" s="171"/>
      <c r="BT118" s="157"/>
      <c r="BU118" s="220"/>
      <c r="BV118" s="172"/>
      <c r="BW118" s="173"/>
      <c r="BX118" s="174"/>
      <c r="BZ118" s="201"/>
      <c r="CA118" s="178"/>
      <c r="CB118" s="170"/>
      <c r="CC118" s="171"/>
      <c r="CD118" s="171"/>
      <c r="CE118" s="157"/>
      <c r="CF118" s="171"/>
      <c r="CG118" s="157"/>
      <c r="CH118" s="171"/>
      <c r="CI118" s="157"/>
      <c r="CJ118" s="171"/>
      <c r="CK118" s="157"/>
      <c r="CL118" s="171"/>
      <c r="CM118" s="157"/>
      <c r="CN118" s="220"/>
      <c r="CO118" s="172"/>
      <c r="CP118" s="173"/>
      <c r="CQ118" s="174"/>
      <c r="CS118" s="201"/>
      <c r="CT118" s="178"/>
      <c r="CU118" s="170"/>
      <c r="CV118" s="171"/>
      <c r="CW118" s="171"/>
      <c r="CX118" s="157"/>
      <c r="CY118" s="171"/>
      <c r="CZ118" s="157"/>
      <c r="DA118" s="171"/>
      <c r="DB118" s="157"/>
      <c r="DC118" s="171"/>
      <c r="DD118" s="157"/>
      <c r="DE118" s="171"/>
      <c r="DF118" s="157"/>
      <c r="DG118" s="220"/>
      <c r="DH118" s="172"/>
      <c r="DI118" s="173"/>
      <c r="DJ118" s="174"/>
    </row>
    <row r="119" spans="1:114" s="162" customFormat="1" ht="28.5" hidden="1" customHeight="1" thickBot="1" x14ac:dyDescent="0.4">
      <c r="B119" s="184"/>
      <c r="C119" s="185"/>
      <c r="D119" s="179"/>
      <c r="E119" s="180"/>
      <c r="F119" s="180"/>
      <c r="G119" s="181"/>
      <c r="H119" s="180"/>
      <c r="I119" s="181"/>
      <c r="J119" s="180"/>
      <c r="K119" s="181"/>
      <c r="L119" s="180"/>
      <c r="M119" s="181"/>
      <c r="N119" s="180"/>
      <c r="O119" s="181"/>
      <c r="P119" s="221"/>
      <c r="Q119" s="182"/>
      <c r="R119" s="183"/>
      <c r="S119" s="186"/>
      <c r="U119" s="184"/>
      <c r="V119" s="185"/>
      <c r="W119" s="179"/>
      <c r="X119" s="180"/>
      <c r="Y119" s="180"/>
      <c r="Z119" s="181"/>
      <c r="AA119" s="180"/>
      <c r="AB119" s="181"/>
      <c r="AC119" s="180"/>
      <c r="AD119" s="181"/>
      <c r="AE119" s="180"/>
      <c r="AF119" s="181"/>
      <c r="AG119" s="180"/>
      <c r="AH119" s="181"/>
      <c r="AI119" s="221"/>
      <c r="AJ119" s="182"/>
      <c r="AK119" s="183"/>
      <c r="AL119" s="186"/>
      <c r="AN119" s="184"/>
      <c r="AO119" s="185"/>
      <c r="AP119" s="179"/>
      <c r="AQ119" s="180"/>
      <c r="AR119" s="180"/>
      <c r="AS119" s="181"/>
      <c r="AT119" s="180"/>
      <c r="AU119" s="181"/>
      <c r="AV119" s="180"/>
      <c r="AW119" s="181"/>
      <c r="AX119" s="180"/>
      <c r="AY119" s="181"/>
      <c r="AZ119" s="180"/>
      <c r="BA119" s="181"/>
      <c r="BB119" s="221"/>
      <c r="BC119" s="182"/>
      <c r="BD119" s="183"/>
      <c r="BE119" s="186"/>
      <c r="BG119" s="184"/>
      <c r="BH119" s="185"/>
      <c r="BI119" s="179"/>
      <c r="BJ119" s="180"/>
      <c r="BK119" s="180"/>
      <c r="BL119" s="181"/>
      <c r="BM119" s="180"/>
      <c r="BN119" s="181"/>
      <c r="BO119" s="180"/>
      <c r="BP119" s="181"/>
      <c r="BQ119" s="180"/>
      <c r="BR119" s="181"/>
      <c r="BS119" s="180"/>
      <c r="BT119" s="181"/>
      <c r="BU119" s="221"/>
      <c r="BV119" s="182"/>
      <c r="BW119" s="183"/>
      <c r="BX119" s="186"/>
      <c r="BZ119" s="184"/>
      <c r="CA119" s="185"/>
      <c r="CB119" s="179"/>
      <c r="CC119" s="180"/>
      <c r="CD119" s="180"/>
      <c r="CE119" s="181"/>
      <c r="CF119" s="180"/>
      <c r="CG119" s="181"/>
      <c r="CH119" s="180"/>
      <c r="CI119" s="181"/>
      <c r="CJ119" s="180"/>
      <c r="CK119" s="181"/>
      <c r="CL119" s="180"/>
      <c r="CM119" s="181"/>
      <c r="CN119" s="221"/>
      <c r="CO119" s="182"/>
      <c r="CP119" s="183"/>
      <c r="CQ119" s="186"/>
      <c r="CS119" s="184"/>
      <c r="CT119" s="185"/>
      <c r="CU119" s="179"/>
      <c r="CV119" s="180"/>
      <c r="CW119" s="180"/>
      <c r="CX119" s="181"/>
      <c r="CY119" s="180"/>
      <c r="CZ119" s="181"/>
      <c r="DA119" s="180"/>
      <c r="DB119" s="181"/>
      <c r="DC119" s="180"/>
      <c r="DD119" s="181"/>
      <c r="DE119" s="180"/>
      <c r="DF119" s="181"/>
      <c r="DG119" s="221"/>
      <c r="DH119" s="182"/>
      <c r="DI119" s="183"/>
      <c r="DJ119" s="186"/>
    </row>
    <row r="120" spans="1:114" s="162" customFormat="1" ht="23.25" x14ac:dyDescent="0.35">
      <c r="B120" s="191" t="s">
        <v>363</v>
      </c>
      <c r="C120" s="191"/>
      <c r="D120" s="191"/>
      <c r="E120" s="192"/>
      <c r="F120" s="191"/>
      <c r="G120" s="191"/>
      <c r="H120" s="191"/>
      <c r="I120" s="191"/>
      <c r="J120" s="191"/>
      <c r="K120" s="191"/>
      <c r="L120" s="193"/>
      <c r="M120" s="193"/>
      <c r="N120" s="193"/>
      <c r="O120" s="193"/>
      <c r="P120" s="193"/>
      <c r="Q120" s="193"/>
      <c r="R120" s="194"/>
      <c r="S120" s="193"/>
      <c r="U120" s="191" t="s">
        <v>363</v>
      </c>
      <c r="V120" s="191"/>
      <c r="W120" s="191"/>
      <c r="X120" s="192"/>
      <c r="Y120" s="191"/>
      <c r="Z120" s="191"/>
      <c r="AA120" s="191"/>
      <c r="AB120" s="191"/>
      <c r="AC120" s="191"/>
      <c r="AD120" s="191"/>
      <c r="AE120" s="193"/>
      <c r="AF120" s="193"/>
      <c r="AG120" s="193"/>
      <c r="AH120" s="193"/>
      <c r="AI120" s="193"/>
      <c r="AJ120" s="193"/>
      <c r="AK120" s="194"/>
      <c r="AL120" s="193"/>
      <c r="AN120" s="191"/>
      <c r="AO120" s="191"/>
      <c r="AP120" s="191" t="s">
        <v>363</v>
      </c>
      <c r="AQ120" s="192"/>
      <c r="AR120" s="191"/>
      <c r="AS120" s="191"/>
      <c r="AT120" s="191"/>
      <c r="AU120" s="191"/>
      <c r="AV120" s="191"/>
      <c r="AW120" s="191"/>
      <c r="AX120" s="193"/>
      <c r="AY120" s="193"/>
      <c r="AZ120" s="193"/>
      <c r="BA120" s="193"/>
      <c r="BB120" s="193"/>
      <c r="BC120" s="193"/>
      <c r="BD120" s="194"/>
      <c r="BE120" s="193"/>
      <c r="BG120" s="191" t="s">
        <v>363</v>
      </c>
      <c r="BH120" s="191"/>
      <c r="BI120" s="191"/>
      <c r="BJ120" s="192"/>
      <c r="BK120" s="191"/>
      <c r="BL120" s="191"/>
      <c r="BM120" s="191"/>
      <c r="BN120" s="191"/>
      <c r="BO120" s="191"/>
      <c r="BP120" s="191"/>
      <c r="BQ120" s="193"/>
      <c r="BR120" s="193"/>
      <c r="BS120" s="193"/>
      <c r="BT120" s="193"/>
      <c r="BU120" s="193"/>
      <c r="BV120" s="193"/>
      <c r="BW120" s="194"/>
      <c r="BX120" s="193"/>
      <c r="BZ120" s="191" t="s">
        <v>363</v>
      </c>
      <c r="CA120" s="191"/>
      <c r="CB120" s="191"/>
      <c r="CC120" s="192"/>
      <c r="CD120" s="191"/>
      <c r="CE120" s="191"/>
      <c r="CF120" s="191"/>
      <c r="CG120" s="191"/>
      <c r="CH120" s="191"/>
      <c r="CI120" s="191"/>
      <c r="CJ120" s="193"/>
      <c r="CK120" s="193"/>
      <c r="CL120" s="193"/>
      <c r="CM120" s="193"/>
      <c r="CN120" s="193"/>
      <c r="CO120" s="193"/>
      <c r="CP120" s="194"/>
      <c r="CQ120" s="193"/>
      <c r="CS120" s="191" t="s">
        <v>364</v>
      </c>
      <c r="CT120" s="191"/>
      <c r="CU120" s="191"/>
      <c r="CV120" s="192"/>
      <c r="CW120" s="191"/>
      <c r="CX120" s="191"/>
      <c r="CY120" s="191"/>
      <c r="CZ120" s="191"/>
      <c r="DA120" s="191"/>
      <c r="DB120" s="191"/>
      <c r="DC120" s="193"/>
      <c r="DD120" s="193"/>
      <c r="DE120" s="193"/>
      <c r="DF120" s="193"/>
      <c r="DG120" s="193"/>
      <c r="DH120" s="193"/>
      <c r="DI120" s="194"/>
      <c r="DJ120" s="193"/>
    </row>
    <row r="121" spans="1:114" s="162" customFormat="1" ht="23.25" hidden="1" x14ac:dyDescent="0.35">
      <c r="B121" s="195" t="s">
        <v>365</v>
      </c>
      <c r="E121" s="196"/>
      <c r="H121" s="162" t="s">
        <v>10</v>
      </c>
      <c r="L121" s="162" t="s">
        <v>458</v>
      </c>
      <c r="P121" s="162" t="s">
        <v>12</v>
      </c>
      <c r="R121" s="196"/>
      <c r="U121" s="195" t="s">
        <v>459</v>
      </c>
      <c r="X121" s="196"/>
      <c r="AA121" s="162" t="s">
        <v>10</v>
      </c>
      <c r="AE121" s="162" t="s">
        <v>11</v>
      </c>
      <c r="AI121" s="162" t="s">
        <v>12</v>
      </c>
      <c r="AK121" s="196"/>
      <c r="AN121" s="195" t="s">
        <v>365</v>
      </c>
      <c r="AQ121" s="196"/>
      <c r="AT121" s="162" t="s">
        <v>10</v>
      </c>
      <c r="AX121" s="162" t="s">
        <v>11</v>
      </c>
      <c r="BB121" s="162" t="s">
        <v>460</v>
      </c>
      <c r="BD121" s="196"/>
      <c r="BG121" s="195" t="s">
        <v>365</v>
      </c>
      <c r="BJ121" s="196"/>
      <c r="BM121" s="162" t="s">
        <v>10</v>
      </c>
      <c r="BQ121" s="162" t="s">
        <v>11</v>
      </c>
      <c r="BU121" s="162" t="s">
        <v>460</v>
      </c>
      <c r="BW121" s="196"/>
      <c r="BZ121" s="195" t="s">
        <v>365</v>
      </c>
      <c r="CC121" s="196"/>
      <c r="CF121" s="162" t="s">
        <v>10</v>
      </c>
      <c r="CJ121" s="162" t="s">
        <v>11</v>
      </c>
      <c r="CN121" s="162" t="s">
        <v>12</v>
      </c>
      <c r="CP121" s="196"/>
      <c r="CS121" s="195" t="s">
        <v>365</v>
      </c>
      <c r="CV121" s="196"/>
      <c r="CY121" s="162" t="s">
        <v>10</v>
      </c>
      <c r="DC121" s="162" t="s">
        <v>11</v>
      </c>
      <c r="DG121" s="162" t="s">
        <v>12</v>
      </c>
      <c r="DI121" s="196"/>
    </row>
    <row r="122" spans="1:114" ht="30" hidden="1" customHeight="1" x14ac:dyDescent="0.4">
      <c r="B122" s="146"/>
      <c r="C122" s="147"/>
      <c r="D122" s="147"/>
      <c r="E122" s="148"/>
      <c r="F122" s="229" t="s">
        <v>366</v>
      </c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147"/>
      <c r="R122" s="148"/>
      <c r="S122" s="147"/>
      <c r="T122" s="147"/>
      <c r="U122" s="146"/>
      <c r="V122" s="147"/>
      <c r="W122" s="147"/>
      <c r="X122" s="148"/>
      <c r="Y122" s="229" t="s">
        <v>366</v>
      </c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  <c r="AJ122" s="147"/>
      <c r="AK122" s="148"/>
      <c r="AL122" s="147"/>
      <c r="AM122" s="147"/>
      <c r="AN122" s="146"/>
      <c r="AO122" s="147"/>
      <c r="AP122" s="147"/>
      <c r="AQ122" s="148"/>
      <c r="AR122" s="229" t="s">
        <v>366</v>
      </c>
      <c r="AS122" s="229"/>
      <c r="AT122" s="229"/>
      <c r="AU122" s="229"/>
      <c r="AV122" s="229"/>
      <c r="AW122" s="229"/>
      <c r="AX122" s="229"/>
      <c r="AY122" s="229"/>
      <c r="AZ122" s="229"/>
      <c r="BA122" s="229"/>
      <c r="BB122" s="229"/>
      <c r="BC122" s="147"/>
      <c r="BD122" s="148"/>
      <c r="BE122" s="147"/>
      <c r="BF122" s="147"/>
      <c r="BG122" s="146"/>
      <c r="BH122" s="147"/>
      <c r="BI122" s="147"/>
      <c r="BJ122" s="148"/>
      <c r="BK122" s="229" t="s">
        <v>366</v>
      </c>
      <c r="BL122" s="229"/>
      <c r="BM122" s="229"/>
      <c r="BN122" s="229"/>
      <c r="BO122" s="229"/>
      <c r="BP122" s="229"/>
      <c r="BQ122" s="229"/>
      <c r="BR122" s="229"/>
      <c r="BS122" s="229"/>
      <c r="BT122" s="229"/>
      <c r="BU122" s="229"/>
      <c r="BV122" s="147"/>
      <c r="BW122" s="148"/>
      <c r="BX122" s="147"/>
      <c r="BY122" s="147"/>
      <c r="BZ122" s="146"/>
      <c r="CA122" s="147"/>
      <c r="CB122" s="147"/>
      <c r="CC122" s="148"/>
      <c r="CD122" s="229" t="s">
        <v>366</v>
      </c>
      <c r="CE122" s="229"/>
      <c r="CF122" s="229"/>
      <c r="CG122" s="229"/>
      <c r="CH122" s="229"/>
      <c r="CI122" s="229"/>
      <c r="CJ122" s="229"/>
      <c r="CK122" s="229"/>
      <c r="CL122" s="229"/>
      <c r="CM122" s="229"/>
      <c r="CN122" s="229"/>
      <c r="CO122" s="147"/>
      <c r="CP122" s="148"/>
      <c r="CQ122" s="147"/>
      <c r="CR122" s="147"/>
      <c r="CS122" s="146"/>
      <c r="CT122" s="147"/>
      <c r="CU122" s="147"/>
      <c r="CV122" s="148"/>
      <c r="CW122" s="229" t="s">
        <v>366</v>
      </c>
      <c r="CX122" s="229"/>
      <c r="CY122" s="229"/>
      <c r="CZ122" s="229"/>
      <c r="DA122" s="229"/>
      <c r="DB122" s="229"/>
      <c r="DC122" s="229"/>
      <c r="DD122" s="229"/>
      <c r="DE122" s="229"/>
      <c r="DF122" s="229"/>
      <c r="DG122" s="229"/>
      <c r="DH122" s="147"/>
      <c r="DI122" s="148"/>
      <c r="DJ122" s="147"/>
    </row>
    <row r="123" spans="1:114" ht="26.25" x14ac:dyDescent="0.4">
      <c r="A123" s="147"/>
      <c r="B123" s="146"/>
      <c r="C123" s="147"/>
      <c r="D123" s="147"/>
      <c r="E123" s="148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8"/>
      <c r="S123" s="147"/>
      <c r="T123" s="147"/>
      <c r="U123" s="146"/>
      <c r="V123" s="147"/>
      <c r="W123" s="147"/>
      <c r="X123" s="148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8"/>
      <c r="AL123" s="147"/>
      <c r="AM123" s="147"/>
      <c r="AN123" s="146"/>
      <c r="AO123" s="147"/>
      <c r="AP123" s="147"/>
      <c r="AQ123" s="148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8"/>
      <c r="BE123" s="147"/>
      <c r="BF123" s="147"/>
      <c r="BG123" s="146"/>
      <c r="BH123" s="147"/>
      <c r="BI123" s="147"/>
      <c r="BJ123" s="148"/>
      <c r="BK123" s="147"/>
      <c r="BL123" s="147"/>
      <c r="BM123" s="147"/>
      <c r="BN123" s="147"/>
      <c r="BO123" s="147"/>
      <c r="BP123" s="147"/>
      <c r="BQ123" s="147"/>
      <c r="BR123" s="147"/>
      <c r="BS123" s="147"/>
      <c r="BT123" s="147"/>
      <c r="BU123" s="147"/>
      <c r="BV123" s="147"/>
      <c r="BW123" s="148"/>
      <c r="BX123" s="147"/>
      <c r="BY123" s="147"/>
      <c r="BZ123" s="146"/>
      <c r="CA123" s="147"/>
      <c r="CB123" s="147"/>
      <c r="CC123" s="148"/>
      <c r="CD123" s="147"/>
      <c r="CE123" s="147"/>
      <c r="CF123" s="147"/>
      <c r="CG123" s="147"/>
      <c r="CH123" s="147"/>
      <c r="CI123" s="147"/>
      <c r="CJ123" s="147"/>
      <c r="CK123" s="147"/>
      <c r="CL123" s="147"/>
      <c r="CM123" s="147"/>
      <c r="CN123" s="147"/>
      <c r="CO123" s="147"/>
      <c r="CP123" s="148"/>
      <c r="CQ123" s="147"/>
      <c r="CR123" s="147"/>
      <c r="CS123" s="146"/>
      <c r="CT123" s="147"/>
      <c r="CU123" s="147"/>
      <c r="CV123" s="148"/>
      <c r="CW123" s="147"/>
      <c r="CX123" s="147"/>
      <c r="CY123" s="147"/>
      <c r="CZ123" s="147"/>
      <c r="DA123" s="147"/>
      <c r="DB123" s="147"/>
      <c r="DC123" s="147"/>
      <c r="DD123" s="147"/>
      <c r="DE123" s="147"/>
      <c r="DF123" s="147"/>
      <c r="DG123" s="147"/>
      <c r="DH123" s="147"/>
      <c r="DI123" s="148"/>
      <c r="DJ123" s="147"/>
    </row>
  </sheetData>
  <mergeCells count="342">
    <mergeCell ref="F122:P122"/>
    <mergeCell ref="Y122:AI122"/>
    <mergeCell ref="AR122:BB122"/>
    <mergeCell ref="BK122:BU122"/>
    <mergeCell ref="CD122:CN122"/>
    <mergeCell ref="CW122:DG122"/>
    <mergeCell ref="CB100:CC100"/>
    <mergeCell ref="CO100:CP100"/>
    <mergeCell ref="CU100:CV100"/>
    <mergeCell ref="B104:B106"/>
    <mergeCell ref="U104:U106"/>
    <mergeCell ref="AN104:AN106"/>
    <mergeCell ref="BG104:BG106"/>
    <mergeCell ref="BZ104:BZ106"/>
    <mergeCell ref="CS104:CS106"/>
    <mergeCell ref="D100:E100"/>
    <mergeCell ref="Q100:R100"/>
    <mergeCell ref="W100:X100"/>
    <mergeCell ref="AJ100:AK100"/>
    <mergeCell ref="AP100:AQ100"/>
    <mergeCell ref="BC100:BD100"/>
    <mergeCell ref="BM81:BN81"/>
    <mergeCell ref="BO81:BP81"/>
    <mergeCell ref="BQ81:BR81"/>
    <mergeCell ref="BS81:BT81"/>
    <mergeCell ref="BU81:BU119"/>
    <mergeCell ref="BV81:BW81"/>
    <mergeCell ref="BV100:BW100"/>
    <mergeCell ref="AZ81:BA81"/>
    <mergeCell ref="BB81:BB119"/>
    <mergeCell ref="BZ85:BZ87"/>
    <mergeCell ref="CS85:CS87"/>
    <mergeCell ref="CY81:CZ81"/>
    <mergeCell ref="DA81:DB81"/>
    <mergeCell ref="DC81:DD81"/>
    <mergeCell ref="CA81:CA86"/>
    <mergeCell ref="CB81:CC81"/>
    <mergeCell ref="CD81:CE81"/>
    <mergeCell ref="CF81:CG81"/>
    <mergeCell ref="CH81:CI81"/>
    <mergeCell ref="CJ81:CK81"/>
    <mergeCell ref="DE81:DF81"/>
    <mergeCell ref="DG81:DG119"/>
    <mergeCell ref="DH81:DI81"/>
    <mergeCell ref="CL81:CM81"/>
    <mergeCell ref="CN81:CN119"/>
    <mergeCell ref="CO81:CP81"/>
    <mergeCell ref="CT81:CT86"/>
    <mergeCell ref="CU81:CV81"/>
    <mergeCell ref="CW81:CX81"/>
    <mergeCell ref="DH100:DI100"/>
    <mergeCell ref="BC81:BD81"/>
    <mergeCell ref="BH81:BH86"/>
    <mergeCell ref="BI81:BJ81"/>
    <mergeCell ref="BK81:BL81"/>
    <mergeCell ref="BI100:BJ100"/>
    <mergeCell ref="AO81:AO86"/>
    <mergeCell ref="AP81:AQ81"/>
    <mergeCell ref="AR81:AS81"/>
    <mergeCell ref="AT81:AU81"/>
    <mergeCell ref="AV81:AW81"/>
    <mergeCell ref="AX81:AY81"/>
    <mergeCell ref="BG85:BG87"/>
    <mergeCell ref="C81:C86"/>
    <mergeCell ref="D81:E81"/>
    <mergeCell ref="F81:G81"/>
    <mergeCell ref="H81:I81"/>
    <mergeCell ref="J81:K81"/>
    <mergeCell ref="L81:M81"/>
    <mergeCell ref="B66:B68"/>
    <mergeCell ref="U66:U68"/>
    <mergeCell ref="AN66:AN68"/>
    <mergeCell ref="AA81:AB81"/>
    <mergeCell ref="AC81:AD81"/>
    <mergeCell ref="AE81:AF81"/>
    <mergeCell ref="AG81:AH81"/>
    <mergeCell ref="AI81:AI119"/>
    <mergeCell ref="AJ81:AK81"/>
    <mergeCell ref="N81:O81"/>
    <mergeCell ref="P81:P119"/>
    <mergeCell ref="Q81:R81"/>
    <mergeCell ref="V81:V86"/>
    <mergeCell ref="W81:X81"/>
    <mergeCell ref="Y81:Z81"/>
    <mergeCell ref="B85:B87"/>
    <mergeCell ref="U85:U87"/>
    <mergeCell ref="AN85:AN87"/>
    <mergeCell ref="BZ66:BZ68"/>
    <mergeCell ref="CS66:CS68"/>
    <mergeCell ref="CY62:CZ62"/>
    <mergeCell ref="DA62:DB62"/>
    <mergeCell ref="DC62:DD62"/>
    <mergeCell ref="DE62:DF62"/>
    <mergeCell ref="DG62:DG80"/>
    <mergeCell ref="DH62:DI62"/>
    <mergeCell ref="CL62:CM62"/>
    <mergeCell ref="CN62:CN80"/>
    <mergeCell ref="CO62:CP62"/>
    <mergeCell ref="CT62:CT67"/>
    <mergeCell ref="CU62:CV62"/>
    <mergeCell ref="CW62:CX62"/>
    <mergeCell ref="CA62:CA67"/>
    <mergeCell ref="CB62:CC62"/>
    <mergeCell ref="CD62:CE62"/>
    <mergeCell ref="CF62:CG62"/>
    <mergeCell ref="CH62:CI62"/>
    <mergeCell ref="CJ62:CK62"/>
    <mergeCell ref="BS62:BT62"/>
    <mergeCell ref="BU62:BU80"/>
    <mergeCell ref="BV62:BW62"/>
    <mergeCell ref="AZ62:BA62"/>
    <mergeCell ref="BB62:BB80"/>
    <mergeCell ref="BC62:BD62"/>
    <mergeCell ref="BH62:BH67"/>
    <mergeCell ref="BI62:BJ62"/>
    <mergeCell ref="BK62:BL62"/>
    <mergeCell ref="BG66:BG68"/>
    <mergeCell ref="BM62:BN62"/>
    <mergeCell ref="BO62:BP62"/>
    <mergeCell ref="BQ62:BR62"/>
    <mergeCell ref="AO62:AO67"/>
    <mergeCell ref="AP62:AQ62"/>
    <mergeCell ref="AR62:AS62"/>
    <mergeCell ref="AT62:AU62"/>
    <mergeCell ref="AV62:AW62"/>
    <mergeCell ref="AX62:AY62"/>
    <mergeCell ref="AA62:AB62"/>
    <mergeCell ref="AC62:AD62"/>
    <mergeCell ref="AE62:AF62"/>
    <mergeCell ref="AG62:AH62"/>
    <mergeCell ref="AI62:AI80"/>
    <mergeCell ref="AJ62:AK62"/>
    <mergeCell ref="N62:O62"/>
    <mergeCell ref="P62:P80"/>
    <mergeCell ref="Q62:R62"/>
    <mergeCell ref="V62:V67"/>
    <mergeCell ref="W62:X62"/>
    <mergeCell ref="Y62:Z62"/>
    <mergeCell ref="C62:C67"/>
    <mergeCell ref="D62:E62"/>
    <mergeCell ref="F62:G62"/>
    <mergeCell ref="H62:I62"/>
    <mergeCell ref="J62:K62"/>
    <mergeCell ref="L62:M62"/>
    <mergeCell ref="BM43:BN43"/>
    <mergeCell ref="BO43:BP43"/>
    <mergeCell ref="BQ43:BR43"/>
    <mergeCell ref="BS43:BT43"/>
    <mergeCell ref="BU43:BU61"/>
    <mergeCell ref="BV43:BW43"/>
    <mergeCell ref="AZ43:BA43"/>
    <mergeCell ref="BB43:BB61"/>
    <mergeCell ref="BC43:BD43"/>
    <mergeCell ref="BZ47:BZ49"/>
    <mergeCell ref="CS47:CS49"/>
    <mergeCell ref="CY43:CZ43"/>
    <mergeCell ref="DA43:DB43"/>
    <mergeCell ref="DC43:DD43"/>
    <mergeCell ref="CA43:CA48"/>
    <mergeCell ref="CB43:CC43"/>
    <mergeCell ref="CD43:CE43"/>
    <mergeCell ref="CF43:CG43"/>
    <mergeCell ref="CH43:CI43"/>
    <mergeCell ref="CJ43:CK43"/>
    <mergeCell ref="DE43:DF43"/>
    <mergeCell ref="DG43:DG61"/>
    <mergeCell ref="DH43:DI43"/>
    <mergeCell ref="CL43:CM43"/>
    <mergeCell ref="CN43:CN61"/>
    <mergeCell ref="CO43:CP43"/>
    <mergeCell ref="CT43:CT48"/>
    <mergeCell ref="CU43:CV43"/>
    <mergeCell ref="CW43:CX43"/>
    <mergeCell ref="BH43:BH48"/>
    <mergeCell ref="BI43:BJ43"/>
    <mergeCell ref="BK43:BL43"/>
    <mergeCell ref="AO43:AO48"/>
    <mergeCell ref="AP43:AQ43"/>
    <mergeCell ref="AR43:AS43"/>
    <mergeCell ref="AT43:AU43"/>
    <mergeCell ref="AV43:AW43"/>
    <mergeCell ref="AX43:AY43"/>
    <mergeCell ref="BG47:BG49"/>
    <mergeCell ref="C43:C48"/>
    <mergeCell ref="D43:E43"/>
    <mergeCell ref="F43:G43"/>
    <mergeCell ref="H43:I43"/>
    <mergeCell ref="J43:K43"/>
    <mergeCell ref="L43:M43"/>
    <mergeCell ref="B28:B30"/>
    <mergeCell ref="U28:U30"/>
    <mergeCell ref="AN28:AN30"/>
    <mergeCell ref="AA43:AB43"/>
    <mergeCell ref="AC43:AD43"/>
    <mergeCell ref="AE43:AF43"/>
    <mergeCell ref="AG43:AH43"/>
    <mergeCell ref="AI43:AI61"/>
    <mergeCell ref="AJ43:AK43"/>
    <mergeCell ref="N43:O43"/>
    <mergeCell ref="P43:P61"/>
    <mergeCell ref="Q43:R43"/>
    <mergeCell ref="V43:V48"/>
    <mergeCell ref="W43:X43"/>
    <mergeCell ref="Y43:Z43"/>
    <mergeCell ref="B47:B49"/>
    <mergeCell ref="U47:U49"/>
    <mergeCell ref="AN47:AN49"/>
    <mergeCell ref="BZ28:BZ30"/>
    <mergeCell ref="CS28:CS30"/>
    <mergeCell ref="CY24:CZ24"/>
    <mergeCell ref="DA24:DB24"/>
    <mergeCell ref="DC24:DD24"/>
    <mergeCell ref="DE24:DF24"/>
    <mergeCell ref="DG24:DG42"/>
    <mergeCell ref="DH24:DI24"/>
    <mergeCell ref="CL24:CM24"/>
    <mergeCell ref="CN24:CN42"/>
    <mergeCell ref="CO24:CP24"/>
    <mergeCell ref="CT24:CT29"/>
    <mergeCell ref="CU24:CV24"/>
    <mergeCell ref="CW24:CX24"/>
    <mergeCell ref="CA24:CA29"/>
    <mergeCell ref="CB24:CC24"/>
    <mergeCell ref="CD24:CE24"/>
    <mergeCell ref="CF24:CG24"/>
    <mergeCell ref="CH24:CI24"/>
    <mergeCell ref="CJ24:CK24"/>
    <mergeCell ref="BS24:BT24"/>
    <mergeCell ref="BU24:BU42"/>
    <mergeCell ref="BV24:BW24"/>
    <mergeCell ref="AZ24:BA24"/>
    <mergeCell ref="BB24:BB42"/>
    <mergeCell ref="BC24:BD24"/>
    <mergeCell ref="BH24:BH29"/>
    <mergeCell ref="BI24:BJ24"/>
    <mergeCell ref="BK24:BL24"/>
    <mergeCell ref="BG28:BG30"/>
    <mergeCell ref="BM24:BN24"/>
    <mergeCell ref="BO24:BP24"/>
    <mergeCell ref="BQ24:BR24"/>
    <mergeCell ref="AO24:AO29"/>
    <mergeCell ref="AP24:AQ24"/>
    <mergeCell ref="AR24:AS24"/>
    <mergeCell ref="AT24:AU24"/>
    <mergeCell ref="AV24:AW24"/>
    <mergeCell ref="AX24:AY24"/>
    <mergeCell ref="AA24:AB24"/>
    <mergeCell ref="AC24:AD24"/>
    <mergeCell ref="AE24:AF24"/>
    <mergeCell ref="AG24:AH24"/>
    <mergeCell ref="AI24:AI42"/>
    <mergeCell ref="AJ24:AK24"/>
    <mergeCell ref="N24:O24"/>
    <mergeCell ref="P24:P42"/>
    <mergeCell ref="Q24:R24"/>
    <mergeCell ref="V24:V29"/>
    <mergeCell ref="W24:X24"/>
    <mergeCell ref="Y24:Z24"/>
    <mergeCell ref="C24:C29"/>
    <mergeCell ref="D24:E24"/>
    <mergeCell ref="F24:G24"/>
    <mergeCell ref="H24:I24"/>
    <mergeCell ref="J24:K24"/>
    <mergeCell ref="L24:M24"/>
    <mergeCell ref="B9:B11"/>
    <mergeCell ref="U9:U11"/>
    <mergeCell ref="AN9:AN11"/>
    <mergeCell ref="BG9:BG11"/>
    <mergeCell ref="BZ9:BZ11"/>
    <mergeCell ref="CS9:CS11"/>
    <mergeCell ref="CW5:CX5"/>
    <mergeCell ref="CY5:CZ5"/>
    <mergeCell ref="DA5:DB5"/>
    <mergeCell ref="BS5:BT5"/>
    <mergeCell ref="BV5:BW5"/>
    <mergeCell ref="CA5:CA10"/>
    <mergeCell ref="CB5:CC5"/>
    <mergeCell ref="CD5:CE5"/>
    <mergeCell ref="CF5:CG5"/>
    <mergeCell ref="BH5:BH10"/>
    <mergeCell ref="BI5:BJ5"/>
    <mergeCell ref="BK5:BL5"/>
    <mergeCell ref="BM5:BN5"/>
    <mergeCell ref="BO5:BP5"/>
    <mergeCell ref="BQ5:BR5"/>
    <mergeCell ref="AR5:AS5"/>
    <mergeCell ref="AT5:AU5"/>
    <mergeCell ref="AV5:AW5"/>
    <mergeCell ref="DC5:DD5"/>
    <mergeCell ref="DE5:DF5"/>
    <mergeCell ref="DH5:DI5"/>
    <mergeCell ref="CH5:CI5"/>
    <mergeCell ref="CJ5:CK5"/>
    <mergeCell ref="CL5:CM5"/>
    <mergeCell ref="CO5:CP5"/>
    <mergeCell ref="CT5:CT10"/>
    <mergeCell ref="CU5:CV5"/>
    <mergeCell ref="AX5:AY5"/>
    <mergeCell ref="AZ5:BA5"/>
    <mergeCell ref="BC5:BD5"/>
    <mergeCell ref="AC5:AD5"/>
    <mergeCell ref="AE5:AF5"/>
    <mergeCell ref="AG5:AH5"/>
    <mergeCell ref="AJ5:AK5"/>
    <mergeCell ref="AO5:AO10"/>
    <mergeCell ref="AP5:AQ5"/>
    <mergeCell ref="N5:O5"/>
    <mergeCell ref="Q5:R5"/>
    <mergeCell ref="V5:V10"/>
    <mergeCell ref="W5:X5"/>
    <mergeCell ref="Y5:Z5"/>
    <mergeCell ref="AA5:AB5"/>
    <mergeCell ref="C5:C10"/>
    <mergeCell ref="D5:E5"/>
    <mergeCell ref="F5:G5"/>
    <mergeCell ref="H5:I5"/>
    <mergeCell ref="J5:K5"/>
    <mergeCell ref="L5:M5"/>
    <mergeCell ref="BG2:BX2"/>
    <mergeCell ref="BZ2:CQ2"/>
    <mergeCell ref="CS2:DJ2"/>
    <mergeCell ref="D4:E4"/>
    <mergeCell ref="F4:O4"/>
    <mergeCell ref="Q4:R4"/>
    <mergeCell ref="W4:X4"/>
    <mergeCell ref="Y4:AH4"/>
    <mergeCell ref="AJ4:AK4"/>
    <mergeCell ref="B2:S2"/>
    <mergeCell ref="U2:AL2"/>
    <mergeCell ref="AN2:BE2"/>
    <mergeCell ref="CB4:CC4"/>
    <mergeCell ref="CD4:CM4"/>
    <mergeCell ref="CO4:CP4"/>
    <mergeCell ref="CU4:CV4"/>
    <mergeCell ref="CW4:DF4"/>
    <mergeCell ref="DH4:DI4"/>
    <mergeCell ref="AP4:AQ4"/>
    <mergeCell ref="AR4:BA4"/>
    <mergeCell ref="BC4:BD4"/>
    <mergeCell ref="BI4:BJ4"/>
    <mergeCell ref="BK4:BT4"/>
    <mergeCell ref="BV4:BW4"/>
  </mergeCells>
  <phoneticPr fontId="3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0" fitToWidth="0" orientation="portrait" horizontalDpi="180" verticalDpi="180" r:id="rId1"/>
  <colBreaks count="5" manualBreakCount="5">
    <brk id="19" max="1048575" man="1"/>
    <brk id="37" max="1048575" man="1"/>
    <brk id="56" max="1048575" man="1"/>
    <brk id="75" max="1048575" man="1"/>
    <brk id="9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葷月菜單</vt:lpstr>
      <vt:lpstr>附幼素菜單</vt:lpstr>
      <vt:lpstr>附幼菜單</vt:lpstr>
      <vt:lpstr>葷食明細表</vt:lpstr>
      <vt:lpstr>附幼明細表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Kasim Chang</cp:lastModifiedBy>
  <cp:lastPrinted>2026-08-28T05:29:21Z</cp:lastPrinted>
  <dcterms:created xsi:type="dcterms:W3CDTF">2003-03-13T12:56:25Z</dcterms:created>
  <dcterms:modified xsi:type="dcterms:W3CDTF">2026-08-28T05:47:57Z</dcterms:modified>
</cp:coreProperties>
</file>