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行政\02午餐點心\113\113-1\"/>
    </mc:Choice>
  </mc:AlternateContent>
  <xr:revisionPtr revIDLastSave="0" documentId="13_ncr:1_{532368B7-8161-41E7-8A6C-F8132934AB2C}" xr6:coauthVersionLast="47" xr6:coauthVersionMax="47" xr10:uidLastSave="{00000000-0000-0000-0000-000000000000}"/>
  <bookViews>
    <workbookView xWindow="-120" yWindow="-120" windowWidth="29040" windowHeight="15720" activeTab="1" xr2:uid="{9329FF5E-9BE6-46A8-B3F0-48EB9CAF748B}"/>
  </bookViews>
  <sheets>
    <sheet name="Chart1" sheetId="4" r:id="rId1"/>
    <sheet name="附幼菜單" sheetId="3" r:id="rId2"/>
    <sheet name="葷月菜單 " sheetId="2" r:id="rId3"/>
    <sheet name="葷食明細表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3" l="1"/>
  <c r="H18" i="3"/>
  <c r="F18" i="3"/>
  <c r="E18" i="3"/>
  <c r="Q17" i="3"/>
  <c r="H17" i="3"/>
  <c r="F17" i="3"/>
  <c r="E17" i="3"/>
  <c r="Q16" i="3"/>
  <c r="H16" i="3"/>
  <c r="F16" i="3"/>
  <c r="E16" i="3"/>
  <c r="Q15" i="3"/>
  <c r="H15" i="3"/>
  <c r="F15" i="3"/>
  <c r="E15" i="3"/>
  <c r="Q14" i="3"/>
  <c r="H14" i="3"/>
  <c r="F14" i="3"/>
  <c r="E14" i="3"/>
  <c r="A14" i="3"/>
  <c r="A15" i="3" s="1"/>
  <c r="A16" i="3" s="1"/>
  <c r="A17" i="3" s="1"/>
  <c r="Q13" i="3"/>
  <c r="H13" i="3"/>
  <c r="F13" i="3"/>
  <c r="E13" i="3"/>
  <c r="Q12" i="3"/>
  <c r="H12" i="3"/>
  <c r="F12" i="3"/>
  <c r="E12" i="3"/>
  <c r="Q11" i="3"/>
  <c r="H11" i="3"/>
  <c r="F11" i="3"/>
  <c r="E11" i="3"/>
  <c r="Q10" i="3"/>
  <c r="H10" i="3"/>
  <c r="F10" i="3"/>
  <c r="E10" i="3"/>
  <c r="Q9" i="3"/>
  <c r="H9" i="3"/>
  <c r="F9" i="3"/>
  <c r="E9" i="3"/>
  <c r="A9" i="3"/>
  <c r="A10" i="3" s="1"/>
  <c r="A11" i="3" s="1"/>
  <c r="A12" i="3" s="1"/>
  <c r="Q8" i="3"/>
  <c r="H8" i="3"/>
  <c r="F8" i="3"/>
  <c r="E8" i="3"/>
  <c r="Q7" i="3"/>
  <c r="H7" i="3"/>
  <c r="F7" i="3"/>
  <c r="E7" i="3"/>
  <c r="A7" i="3"/>
  <c r="Q6" i="3"/>
  <c r="H6" i="3"/>
  <c r="F6" i="3"/>
  <c r="E6" i="3"/>
  <c r="G8" i="2" l="1"/>
  <c r="D9" i="2"/>
  <c r="E16" i="2"/>
  <c r="M6" i="1"/>
  <c r="Y6" i="1" s="1"/>
  <c r="M15" i="1"/>
  <c r="M24" i="1" s="1"/>
  <c r="A15" i="1"/>
  <c r="A17" i="1"/>
  <c r="A8" i="1"/>
  <c r="E15" i="2"/>
  <c r="E14" i="2"/>
  <c r="E13" i="2"/>
  <c r="E17" i="2"/>
  <c r="M8" i="1"/>
  <c r="A24" i="1"/>
  <c r="A26" i="1" s="1"/>
  <c r="G17" i="2"/>
  <c r="G16" i="2"/>
  <c r="G15" i="2"/>
  <c r="G14" i="2"/>
  <c r="G13" i="2"/>
  <c r="G18" i="2"/>
  <c r="E18" i="2"/>
  <c r="D17" i="2"/>
  <c r="D18" i="2"/>
  <c r="D16" i="2"/>
  <c r="D15" i="2"/>
  <c r="D14" i="2"/>
  <c r="D13" i="2"/>
  <c r="G12" i="2"/>
  <c r="G11" i="2"/>
  <c r="G10" i="2"/>
  <c r="G9" i="2"/>
  <c r="G7" i="2"/>
  <c r="G6" i="2"/>
  <c r="E12" i="2"/>
  <c r="E11" i="2"/>
  <c r="E10" i="2"/>
  <c r="E9" i="2"/>
  <c r="E8" i="2"/>
  <c r="E7" i="2"/>
  <c r="E6" i="2"/>
  <c r="D12" i="2"/>
  <c r="D11" i="2"/>
  <c r="D10" i="2"/>
  <c r="D8" i="2"/>
  <c r="D7" i="2"/>
  <c r="D6" i="2"/>
  <c r="A7" i="2"/>
  <c r="A9" i="2"/>
  <c r="A10" i="2"/>
  <c r="A11" i="2" s="1"/>
  <c r="A12" i="2" s="1"/>
  <c r="A14" i="2"/>
  <c r="A15" i="2"/>
  <c r="A16" i="2" s="1"/>
  <c r="A17" i="2" s="1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M35" i="1" l="1"/>
  <c r="M44" i="1" s="1"/>
  <c r="M46" i="1" s="1"/>
  <c r="M26" i="1"/>
  <c r="AK6" i="1"/>
  <c r="Y15" i="1"/>
  <c r="Y8" i="1"/>
  <c r="M17" i="1"/>
  <c r="A35" i="1"/>
  <c r="Y24" i="1" l="1"/>
  <c r="Y17" i="1"/>
  <c r="AK8" i="1"/>
  <c r="AW6" i="1"/>
  <c r="AK15" i="1"/>
  <c r="M37" i="1"/>
  <c r="A44" i="1"/>
  <c r="A46" i="1" s="1"/>
  <c r="A37" i="1"/>
  <c r="AK24" i="1" l="1"/>
  <c r="AK17" i="1"/>
  <c r="AW8" i="1"/>
  <c r="AW15" i="1"/>
  <c r="Y26" i="1"/>
  <c r="Y35" i="1"/>
  <c r="Y44" i="1" l="1"/>
  <c r="Y46" i="1" s="1"/>
  <c r="Y37" i="1"/>
  <c r="AW24" i="1"/>
  <c r="AW26" i="1" s="1"/>
  <c r="AW17" i="1"/>
  <c r="AK35" i="1"/>
  <c r="AK26" i="1"/>
  <c r="AK44" i="1" l="1"/>
  <c r="AK46" i="1" s="1"/>
  <c r="AK37" i="1"/>
</calcChain>
</file>

<file path=xl/sharedStrings.xml><?xml version="1.0" encoding="utf-8"?>
<sst xmlns="http://schemas.openxmlformats.org/spreadsheetml/2006/main" count="600" uniqueCount="210">
  <si>
    <t>菜單組成 單位:g</t>
  </si>
  <si>
    <t>日期</t>
  </si>
  <si>
    <t>主食</t>
  </si>
  <si>
    <t>主菜</t>
  </si>
  <si>
    <t>副菜</t>
  </si>
  <si>
    <t>湯</t>
  </si>
  <si>
    <t>水果</t>
  </si>
  <si>
    <t>星期</t>
  </si>
  <si>
    <t>米飯</t>
    <phoneticPr fontId="0" type="noConversion"/>
  </si>
  <si>
    <t>時令青菜</t>
  </si>
  <si>
    <t>鮮奶</t>
  </si>
  <si>
    <t>米飯</t>
  </si>
  <si>
    <t>月</t>
  </si>
  <si>
    <t>高麗菜</t>
  </si>
  <si>
    <t>雞丁</t>
  </si>
  <si>
    <t>青菜</t>
  </si>
  <si>
    <t>杏鮑菇</t>
  </si>
  <si>
    <t>紅蘿蔔</t>
  </si>
  <si>
    <t>馬鈴薯</t>
  </si>
  <si>
    <t>肉絲</t>
  </si>
  <si>
    <t>日</t>
  </si>
  <si>
    <t>青蔥</t>
  </si>
  <si>
    <t>蒜仁</t>
  </si>
  <si>
    <t>蒜</t>
  </si>
  <si>
    <t>九層塔</t>
  </si>
  <si>
    <t>糙米飯</t>
    <phoneticPr fontId="0" type="noConversion"/>
  </si>
  <si>
    <t>豆芽菜</t>
  </si>
  <si>
    <t>絞肉</t>
  </si>
  <si>
    <t>白蘿蔔</t>
  </si>
  <si>
    <t>薑絲</t>
  </si>
  <si>
    <t>枸杞</t>
  </si>
  <si>
    <t>特餐</t>
    <phoneticPr fontId="0" type="noConversion"/>
  </si>
  <si>
    <t>特餐</t>
  </si>
  <si>
    <t>芝麻米飯</t>
  </si>
  <si>
    <t>紫米飯</t>
  </si>
  <si>
    <t>蒜泥</t>
  </si>
  <si>
    <t>蔥</t>
  </si>
  <si>
    <t>薑</t>
  </si>
  <si>
    <t xml:space="preserve">  順旭有限公司   TEL:03-9909389</t>
  </si>
  <si>
    <t>附餐</t>
    <phoneticPr fontId="2" type="noConversion"/>
  </si>
  <si>
    <t>排骨</t>
  </si>
  <si>
    <t>1人g</t>
  </si>
  <si>
    <t>排骨丁</t>
  </si>
  <si>
    <t>胡蘿蔔</t>
  </si>
  <si>
    <t>粗蒜</t>
  </si>
  <si>
    <t>生薑</t>
  </si>
  <si>
    <t>冬粉</t>
  </si>
  <si>
    <t>蛋</t>
  </si>
  <si>
    <t>雞胸丁</t>
  </si>
  <si>
    <t>玉米粒</t>
  </si>
  <si>
    <t>西谷米</t>
  </si>
  <si>
    <t>甜不辣</t>
  </si>
  <si>
    <t>木耳絲</t>
  </si>
  <si>
    <t>朴菜乾</t>
  </si>
  <si>
    <t>甜麵醬</t>
  </si>
  <si>
    <t>奶粉</t>
  </si>
  <si>
    <t>生香菇</t>
  </si>
  <si>
    <t>1人g</t>
    <phoneticPr fontId="2" type="noConversion"/>
  </si>
  <si>
    <t>順旭有限公司</t>
  </si>
  <si>
    <t>TEL:03-9909389</t>
  </si>
  <si>
    <t>水果/附餐</t>
  </si>
  <si>
    <t>全穀根莖類(份)</t>
  </si>
  <si>
    <t>豆魚蛋肉類(份)</t>
  </si>
  <si>
    <t>蔬菜類(份)</t>
  </si>
  <si>
    <t>堅果油脂類(份)</t>
  </si>
  <si>
    <t>奶類 (份)</t>
  </si>
  <si>
    <t>米飯</t>
    <phoneticPr fontId="2" type="noConversion"/>
  </si>
  <si>
    <t>時令青菜</t>
    <phoneticPr fontId="2" type="noConversion"/>
  </si>
  <si>
    <t>二</t>
  </si>
  <si>
    <t>糙米飯</t>
    <phoneticPr fontId="2" type="noConversion"/>
  </si>
  <si>
    <t>季節水果</t>
  </si>
  <si>
    <t>三</t>
  </si>
  <si>
    <t>四</t>
  </si>
  <si>
    <t>五</t>
  </si>
  <si>
    <t>一</t>
  </si>
  <si>
    <t>紫米飯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</si>
  <si>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</si>
  <si>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</si>
  <si>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</si>
  <si>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 xml:space="preserve">營養師：林佩璇 </t>
    <phoneticPr fontId="2" type="noConversion"/>
  </si>
  <si>
    <t>宜蘭縣大南澳地區南澳高中等9所學校113學年度第1學期菜單明細表</t>
    <phoneticPr fontId="2" type="noConversion"/>
  </si>
  <si>
    <t>午餐秘書：</t>
  </si>
  <si>
    <t>營 養 師：</t>
    <phoneticPr fontId="2" type="noConversion"/>
  </si>
  <si>
    <t xml:space="preserve">總務主任：　　　　　　　　　　　　　　校長：                      </t>
    <phoneticPr fontId="2" type="noConversion"/>
  </si>
  <si>
    <t>熱量     (大卡)</t>
    <phoneticPr fontId="2" type="noConversion"/>
  </si>
  <si>
    <t>水果類
(份)</t>
    <phoneticPr fontId="2" type="noConversion"/>
  </si>
  <si>
    <t>(※此版本份量係國小學生，國、高中食材應*1.25計算)</t>
    <phoneticPr fontId="2" type="noConversion"/>
  </si>
  <si>
    <t xml:space="preserve">*菜單材料明細請參閱週菜單明細表*    </t>
    <phoneticPr fontId="2" type="noConversion"/>
  </si>
  <si>
    <t>　　　　　　　　　　　　　營 養 師：
廠商：順旭有限公司　　　　　　　　　　　　　　　　　　　　　　總務主任：　　　　　　　　　　　　校長：
　　　　　　　　　　　　　午餐秘書：</t>
    <phoneticPr fontId="2" type="noConversion"/>
  </si>
  <si>
    <t>筍干排骨</t>
    <phoneticPr fontId="2" type="noConversion"/>
  </si>
  <si>
    <t>排骨肉</t>
  </si>
  <si>
    <t>豆乾片</t>
  </si>
  <si>
    <t>蒜碎</t>
  </si>
  <si>
    <t>暖暖蒜雞湯</t>
    <phoneticPr fontId="2" type="noConversion"/>
  </si>
  <si>
    <t>螞蟻上樹</t>
    <phoneticPr fontId="2" type="noConversion"/>
  </si>
  <si>
    <t>水鯊魚丁</t>
  </si>
  <si>
    <t>白菜滷</t>
    <phoneticPr fontId="2" type="noConversion"/>
  </si>
  <si>
    <t>粗蒜</t>
    <phoneticPr fontId="2" type="noConversion"/>
  </si>
  <si>
    <t>味噌豆腐湯</t>
    <phoneticPr fontId="2" type="noConversion"/>
  </si>
  <si>
    <t>味噌</t>
    <phoneticPr fontId="2" type="noConversion"/>
  </si>
  <si>
    <t>海帶芽</t>
    <phoneticPr fontId="2" type="noConversion"/>
  </si>
  <si>
    <t>什錦炒麵</t>
    <phoneticPr fontId="2" type="noConversion"/>
  </si>
  <si>
    <t>藥燉排骨湯</t>
    <phoneticPr fontId="2" type="noConversion"/>
  </si>
  <si>
    <t>麻油雞丁</t>
    <phoneticPr fontId="2" type="noConversion"/>
  </si>
  <si>
    <t>豆包*</t>
  </si>
  <si>
    <t xml:space="preserve">蕃茄醬        </t>
  </si>
  <si>
    <t>桂圓紅棗銀耳湯</t>
    <phoneticPr fontId="2" type="noConversion"/>
  </si>
  <si>
    <t>小粉圓</t>
  </si>
  <si>
    <t>紅棗</t>
  </si>
  <si>
    <t>白木耳(乾)</t>
  </si>
  <si>
    <t>桂圓肉</t>
  </si>
  <si>
    <t>蒜苗</t>
  </si>
  <si>
    <t>醬油膏</t>
  </si>
  <si>
    <t>綠花椰</t>
  </si>
  <si>
    <t>百頁豆腐</t>
  </si>
  <si>
    <t>紫菜蛋花湯</t>
    <phoneticPr fontId="2" type="noConversion"/>
  </si>
  <si>
    <t>紫菜</t>
  </si>
  <si>
    <t>梅乾扣肉</t>
    <phoneticPr fontId="2" type="noConversion"/>
  </si>
  <si>
    <t>刈包皮</t>
    <phoneticPr fontId="2" type="noConversion"/>
  </si>
  <si>
    <t>刈包</t>
    <phoneticPr fontId="2" type="noConversion"/>
  </si>
  <si>
    <t>紅蔥頭</t>
  </si>
  <si>
    <t>翡翠三色</t>
    <phoneticPr fontId="2" type="noConversion"/>
  </si>
  <si>
    <t>豆乾丁</t>
  </si>
  <si>
    <t>黑豆瓣醬</t>
  </si>
  <si>
    <t>豆芽炒蛋</t>
    <phoneticPr fontId="2" type="noConversion"/>
  </si>
  <si>
    <t>花豆湯圓</t>
    <phoneticPr fontId="2" type="noConversion"/>
  </si>
  <si>
    <t>小湯圓</t>
    <phoneticPr fontId="2" type="noConversion"/>
  </si>
  <si>
    <t>花豆</t>
    <phoneticPr fontId="2" type="noConversion"/>
  </si>
  <si>
    <t>玉米濃湯</t>
    <phoneticPr fontId="2" type="noConversion"/>
  </si>
  <si>
    <t>紅豆</t>
  </si>
  <si>
    <t>紅豆西米露</t>
  </si>
  <si>
    <t>三色豆</t>
  </si>
  <si>
    <t>塔香海帶</t>
  </si>
  <si>
    <t>魚丸</t>
  </si>
  <si>
    <t>白花椰</t>
  </si>
  <si>
    <t>雙花炒百頁</t>
  </si>
  <si>
    <t>米粉</t>
  </si>
  <si>
    <t>1片</t>
  </si>
  <si>
    <t>胡蘿蔔</t>
    <phoneticPr fontId="2" type="noConversion"/>
  </si>
  <si>
    <t>豆芽菜</t>
    <phoneticPr fontId="2" type="noConversion"/>
  </si>
  <si>
    <t>板豆腐</t>
    <phoneticPr fontId="2" type="noConversion"/>
  </si>
  <si>
    <t>筍乾</t>
    <phoneticPr fontId="2" type="noConversion"/>
  </si>
  <si>
    <t>馬鈴薯排骨湯</t>
    <phoneticPr fontId="2" type="noConversion"/>
  </si>
  <si>
    <t>馬鈴薯</t>
    <phoneticPr fontId="2" type="noConversion"/>
  </si>
  <si>
    <t>蔥</t>
    <phoneticPr fontId="2" type="noConversion"/>
  </si>
  <si>
    <t>肉絲</t>
    <phoneticPr fontId="2" type="noConversion"/>
  </si>
  <si>
    <t>紅燒豆干</t>
  </si>
  <si>
    <t>豆干</t>
  </si>
  <si>
    <t>玉米炒蛋</t>
  </si>
  <si>
    <t>白菜</t>
  </si>
  <si>
    <t>麻油</t>
  </si>
  <si>
    <t>薑片</t>
  </si>
  <si>
    <t>薏仁</t>
  </si>
  <si>
    <t>薏仁玉米湯</t>
  </si>
  <si>
    <t>*茄汁豆包*</t>
  </si>
  <si>
    <t>*唐揚炸雞*</t>
  </si>
  <si>
    <t>肉絲炒銀芽</t>
  </si>
  <si>
    <t>油麵</t>
  </si>
  <si>
    <t>肉片</t>
  </si>
  <si>
    <t>筍乾</t>
  </si>
  <si>
    <t>三色玉米</t>
  </si>
  <si>
    <t>麵粉</t>
  </si>
  <si>
    <t>豆干片</t>
  </si>
  <si>
    <t>香干肉燥</t>
  </si>
  <si>
    <t>黑胡椒銀芽炒蛋</t>
  </si>
  <si>
    <t>黑胡椒粒</t>
  </si>
  <si>
    <t>奶香白菜</t>
  </si>
  <si>
    <t>早點心</t>
  </si>
  <si>
    <t>餅乾+大麥茶</t>
  </si>
  <si>
    <t>午點心</t>
  </si>
  <si>
    <t>青蔬絞肉粥</t>
  </si>
  <si>
    <t>蘿蔔糕鹹湯</t>
  </si>
  <si>
    <t>綠豆薏仁湯</t>
  </si>
  <si>
    <t>綠豆蒜西米露</t>
  </si>
  <si>
    <t>木耳絲</t>
    <phoneticPr fontId="2" type="noConversion"/>
  </si>
  <si>
    <t>藥燉包</t>
    <phoneticPr fontId="2" type="noConversion"/>
  </si>
  <si>
    <t>筍乾豬肉片</t>
  </si>
  <si>
    <t>炸醬豆乾丁</t>
  </si>
  <si>
    <t>鳳梨片</t>
  </si>
  <si>
    <t>海帶片</t>
  </si>
  <si>
    <t>蒜苗炒肉絲</t>
  </si>
  <si>
    <t>◎蘿蔔魚丸湯</t>
  </si>
  <si>
    <t>◎米粉羹</t>
  </si>
  <si>
    <t>金茸肉絲湯</t>
  </si>
  <si>
    <t>金針菇</t>
  </si>
  <si>
    <t>綠花椰/白花椰</t>
  </si>
  <si>
    <t>三色混蔬</t>
  </si>
  <si>
    <t>照燒雞丁</t>
  </si>
  <si>
    <r>
      <t xml:space="preserve"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</t>
    </r>
    <r>
      <rPr>
        <sz val="16"/>
        <color theme="1"/>
        <rFont val="微軟正黑體"/>
        <family val="2"/>
        <charset val="136"/>
      </rPr>
      <t xml:space="preserve">  </t>
    </r>
  </si>
  <si>
    <t>小饅頭+豆漿</t>
  </si>
  <si>
    <t>芋泥包+枸杞茶</t>
  </si>
  <si>
    <t>時蔬絞肉粥</t>
  </si>
  <si>
    <t>紫米西米露</t>
  </si>
  <si>
    <t>味噌拉麵</t>
  </si>
  <si>
    <t>鍋燒意麵</t>
  </si>
  <si>
    <t>三色絞肉粥</t>
  </si>
  <si>
    <t>花椰菜湯餃</t>
  </si>
  <si>
    <t>吻仔魚鹹粥</t>
  </si>
  <si>
    <t>餅乾+牛乳</t>
  </si>
  <si>
    <t>魚丸米粉</t>
  </si>
  <si>
    <t>姑姑肉絲粥</t>
  </si>
  <si>
    <t>◎醬燒魚丁</t>
  </si>
  <si>
    <t>薑末</t>
  </si>
  <si>
    <t>烏醋、醬油、香油</t>
  </si>
  <si>
    <t>◎薑汁魚丁</t>
  </si>
  <si>
    <t>豆芽菜</t>
    <phoneticPr fontId="2" type="noConversion"/>
  </si>
  <si>
    <t>◎豆芽甜不辣</t>
    <phoneticPr fontId="2" type="noConversion"/>
  </si>
  <si>
    <t>宜蘭縣大南澳地區南澳高中等9所學校114年1月份菜單</t>
  </si>
  <si>
    <t>　　　　　　　　　　　　　
廠商：順旭有限公司　　園主任：
　　　　　　　　　　　</t>
    <phoneticPr fontId="2" type="noConversion"/>
  </si>
  <si>
    <t>宜蘭縣蘇澳鎮蓬萊國小附設幼兒園114年1月份菜單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</si>
</sst>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76" formatCode="_-* #,##0.0_-;\-* #,##0.0_-;_-* &quot;-&quot;??_-;_-@_-"/>
    <numFmt numFmtId="177" formatCode="[$-404]d;@"/>
    <numFmt numFmtId="178" formatCode="[$-404]m&quot;月&quot;;@"/>
    <numFmt numFmtId="179" formatCode="[$-404]m&quot;月&quot;d&quot;日&quot;\ aaaa;@"/>
    <numFmt numFmtId="180" formatCode="[$-404]aaaa;@"/>
    <numFmt numFmtId="181" formatCode="0.0"/>
  </numFmts>
  <fonts count="30">
    <font>
      <sz val="12"/>
      <color rgb="FF000000"/>
      <name val="新細明體"/>
      <family val="2"/>
      <scheme val="minor"/>
    </font>
    <font>
      <sz val="12"/>
      <color rgb="FF000000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2"/>
      <name val="微軟正黑體"/>
      <family val="2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4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name val="微軟正黑體"/>
      <family val="2"/>
      <charset val="136"/>
    </font>
    <font>
      <sz val="12"/>
      <color rgb="FF0563C1"/>
      <name val="微軟正黑體"/>
      <family val="2"/>
      <charset val="136"/>
    </font>
    <font>
      <sz val="11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22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16"/>
      <color theme="8" tint="0.39997558519241921"/>
      <name val="標楷體"/>
      <family val="4"/>
      <charset val="136"/>
    </font>
    <font>
      <b/>
      <sz val="12"/>
      <color theme="1"/>
      <name val="微軟正黑體"/>
      <family val="2"/>
      <charset val="136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89999084444715716"/>
        <bgColor theme="0"/>
      </patternFill>
    </fill>
    <fill>
      <patternFill patternType="solid">
        <fgColor theme="3" tint="0.89999084444715716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0"/>
      </patternFill>
    </fill>
  </fills>
  <borders count="7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/>
  </cellStyleXfs>
  <cellXfs count="357">
    <xf numFmtId="0" fontId="0" fillId="0" borderId="0" xfId="0"/>
    <xf numFmtId="0" fontId="7" fillId="8" borderId="0" xfId="0" applyFont="1" applyFill="1"/>
    <xf numFmtId="0" fontId="7" fillId="8" borderId="0" xfId="0" applyFont="1" applyFill="1" applyAlignment="1">
      <alignment horizontal="left" vertical="center" shrinkToFit="1"/>
    </xf>
    <xf numFmtId="0" fontId="7" fillId="7" borderId="0" xfId="0" applyFont="1" applyFill="1"/>
    <xf numFmtId="0" fontId="7" fillId="8" borderId="36" xfId="0" applyFont="1" applyFill="1" applyBorder="1" applyAlignment="1">
      <alignment horizontal="left" vertical="center" shrinkToFit="1"/>
    </xf>
    <xf numFmtId="0" fontId="7" fillId="8" borderId="20" xfId="0" applyFont="1" applyFill="1" applyBorder="1" applyAlignment="1">
      <alignment horizontal="left" vertical="center" shrinkToFit="1"/>
    </xf>
    <xf numFmtId="0" fontId="7" fillId="7" borderId="20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shrinkToFit="1"/>
    </xf>
    <xf numFmtId="0" fontId="8" fillId="2" borderId="0" xfId="0" applyFont="1" applyFill="1"/>
    <xf numFmtId="0" fontId="8" fillId="0" borderId="0" xfId="0" applyFont="1"/>
    <xf numFmtId="0" fontId="10" fillId="2" borderId="0" xfId="0" applyFont="1" applyFill="1" applyAlignment="1">
      <alignment shrinkToFit="1"/>
    </xf>
    <xf numFmtId="0" fontId="8" fillId="2" borderId="1" xfId="0" applyFont="1" applyFill="1" applyBorder="1"/>
    <xf numFmtId="0" fontId="8" fillId="0" borderId="1" xfId="0" applyFont="1" applyBorder="1"/>
    <xf numFmtId="0" fontId="8" fillId="2" borderId="0" xfId="0" applyFont="1" applyFill="1" applyAlignment="1">
      <alignment horizontal="center" shrinkToFit="1"/>
    </xf>
    <xf numFmtId="0" fontId="7" fillId="2" borderId="5" xfId="0" applyFont="1" applyFill="1" applyBorder="1" applyAlignment="1">
      <alignment horizontal="center" vertical="center" textRotation="255" shrinkToFit="1"/>
    </xf>
    <xf numFmtId="0" fontId="7" fillId="2" borderId="6" xfId="0" applyFont="1" applyFill="1" applyBorder="1" applyAlignment="1">
      <alignment horizontal="right" vertical="center" textRotation="255" shrinkToFit="1"/>
    </xf>
    <xf numFmtId="0" fontId="5" fillId="2" borderId="5" xfId="0" applyFont="1" applyFill="1" applyBorder="1" applyAlignment="1">
      <alignment horizontal="right" vertical="center" textRotation="255" shrinkToFit="1"/>
    </xf>
    <xf numFmtId="0" fontId="7" fillId="2" borderId="0" xfId="0" applyFont="1" applyFill="1" applyAlignment="1">
      <alignment shrinkToFit="1"/>
    </xf>
    <xf numFmtId="0" fontId="5" fillId="2" borderId="5" xfId="0" applyFont="1" applyFill="1" applyBorder="1" applyAlignment="1">
      <alignment horizontal="center" vertical="center" textRotation="255" shrinkToFit="1"/>
    </xf>
    <xf numFmtId="0" fontId="9" fillId="4" borderId="12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right" vertical="center" textRotation="255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9" fillId="2" borderId="16" xfId="0" applyFont="1" applyFill="1" applyBorder="1" applyAlignment="1">
      <alignment horizontal="left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3" borderId="16" xfId="0" applyFont="1" applyFill="1" applyBorder="1" applyAlignment="1">
      <alignment horizontal="left" vertical="center" shrinkToFit="1"/>
    </xf>
    <xf numFmtId="0" fontId="9" fillId="3" borderId="16" xfId="0" applyFont="1" applyFill="1" applyBorder="1" applyAlignment="1">
      <alignment horizontal="right" vertical="center" shrinkToFit="1"/>
    </xf>
    <xf numFmtId="0" fontId="9" fillId="3" borderId="58" xfId="0" applyFont="1" applyFill="1" applyBorder="1" applyAlignment="1">
      <alignment horizontal="right" vertical="center" shrinkToFit="1"/>
    </xf>
    <xf numFmtId="0" fontId="9" fillId="3" borderId="22" xfId="0" applyFont="1" applyFill="1" applyBorder="1" applyAlignment="1">
      <alignment horizontal="right" vertical="center" shrinkToFit="1"/>
    </xf>
    <xf numFmtId="0" fontId="9" fillId="3" borderId="13" xfId="0" applyFont="1" applyFill="1" applyBorder="1" applyAlignment="1">
      <alignment horizontal="right" vertical="center" shrinkToFit="1"/>
    </xf>
    <xf numFmtId="0" fontId="7" fillId="7" borderId="16" xfId="0" applyFont="1" applyFill="1" applyBorder="1" applyAlignment="1">
      <alignment horizontal="left" vertical="center" shrinkToFit="1"/>
    </xf>
    <xf numFmtId="0" fontId="7" fillId="7" borderId="13" xfId="0" applyFont="1" applyFill="1" applyBorder="1" applyAlignment="1">
      <alignment horizontal="left" vertical="center" shrinkToFit="1"/>
    </xf>
    <xf numFmtId="0" fontId="7" fillId="7" borderId="19" xfId="0" applyFont="1" applyFill="1" applyBorder="1"/>
    <xf numFmtId="0" fontId="7" fillId="3" borderId="16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3" borderId="22" xfId="0" applyFont="1" applyFill="1" applyBorder="1" applyAlignment="1">
      <alignment horizontal="left" vertical="center" shrinkToFit="1"/>
    </xf>
    <xf numFmtId="0" fontId="9" fillId="3" borderId="21" xfId="0" applyFont="1" applyFill="1" applyBorder="1" applyAlignment="1">
      <alignment horizontal="right" vertical="center" shrinkToFit="1"/>
    </xf>
    <xf numFmtId="0" fontId="9" fillId="5" borderId="57" xfId="0" applyFont="1" applyFill="1" applyBorder="1" applyAlignment="1">
      <alignment horizontal="right" vertical="center" shrinkToFit="1"/>
    </xf>
    <xf numFmtId="0" fontId="9" fillId="5" borderId="57" xfId="0" applyFont="1" applyFill="1" applyBorder="1" applyAlignment="1">
      <alignment horizontal="left" vertical="center" shrinkToFit="1"/>
    </xf>
    <xf numFmtId="0" fontId="7" fillId="7" borderId="0" xfId="0" applyFont="1" applyFill="1" applyAlignment="1">
      <alignment horizontal="left" vertical="center" shrinkToFit="1"/>
    </xf>
    <xf numFmtId="0" fontId="7" fillId="7" borderId="21" xfId="0" applyFont="1" applyFill="1" applyBorder="1"/>
    <xf numFmtId="0" fontId="7" fillId="3" borderId="0" xfId="0" applyFont="1" applyFill="1"/>
    <xf numFmtId="0" fontId="7" fillId="7" borderId="21" xfId="0" applyFont="1" applyFill="1" applyBorder="1" applyAlignment="1">
      <alignment horizontal="left" vertical="center" shrinkToFit="1"/>
    </xf>
    <xf numFmtId="0" fontId="7" fillId="7" borderId="20" xfId="0" applyFont="1" applyFill="1" applyBorder="1"/>
    <xf numFmtId="0" fontId="7" fillId="5" borderId="16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7" fillId="5" borderId="0" xfId="0" applyFont="1" applyFill="1" applyAlignment="1">
      <alignment horizontal="left" vertical="center" shrinkToFit="1"/>
    </xf>
    <xf numFmtId="0" fontId="9" fillId="3" borderId="13" xfId="0" applyFont="1" applyFill="1" applyBorder="1" applyAlignment="1">
      <alignment horizontal="left" vertical="center" shrinkToFit="1"/>
    </xf>
    <xf numFmtId="0" fontId="7" fillId="0" borderId="0" xfId="0" applyFont="1"/>
    <xf numFmtId="0" fontId="7" fillId="5" borderId="13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0" xfId="0" applyFont="1" applyFill="1"/>
    <xf numFmtId="0" fontId="7" fillId="15" borderId="12" xfId="0" applyFont="1" applyFill="1" applyBorder="1" applyAlignment="1">
      <alignment horizontal="center" vertical="center" shrinkToFit="1"/>
    </xf>
    <xf numFmtId="0" fontId="9" fillId="15" borderId="12" xfId="0" applyFont="1" applyFill="1" applyBorder="1" applyAlignment="1">
      <alignment horizontal="center" vertical="center" shrinkToFit="1"/>
    </xf>
    <xf numFmtId="0" fontId="9" fillId="15" borderId="17" xfId="0" applyFont="1" applyFill="1" applyBorder="1" applyAlignment="1">
      <alignment horizontal="center" vertical="center" shrinkToFit="1"/>
    </xf>
    <xf numFmtId="0" fontId="7" fillId="4" borderId="45" xfId="0" applyFont="1" applyFill="1" applyBorder="1" applyAlignment="1">
      <alignment horizontal="center" vertical="center" shrinkToFit="1"/>
    </xf>
    <xf numFmtId="0" fontId="7" fillId="4" borderId="32" xfId="0" applyFont="1" applyFill="1" applyBorder="1" applyAlignment="1">
      <alignment horizontal="center" vertical="center" shrinkToFit="1"/>
    </xf>
    <xf numFmtId="0" fontId="7" fillId="4" borderId="52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7" fillId="7" borderId="0" xfId="0" applyFont="1" applyFill="1" applyAlignment="1">
      <alignment horizontal="left" vertical="center"/>
    </xf>
    <xf numFmtId="0" fontId="8" fillId="3" borderId="0" xfId="0" applyFont="1" applyFill="1"/>
    <xf numFmtId="0" fontId="7" fillId="7" borderId="57" xfId="0" applyFont="1" applyFill="1" applyBorder="1"/>
    <xf numFmtId="0" fontId="9" fillId="3" borderId="21" xfId="0" applyFont="1" applyFill="1" applyBorder="1" applyAlignment="1">
      <alignment horizontal="left" vertical="center" shrinkToFit="1"/>
    </xf>
    <xf numFmtId="0" fontId="9" fillId="3" borderId="22" xfId="0" applyFont="1" applyFill="1" applyBorder="1" applyAlignment="1">
      <alignment horizontal="left" vertical="center" shrinkToFit="1"/>
    </xf>
    <xf numFmtId="0" fontId="7" fillId="7" borderId="22" xfId="0" applyFont="1" applyFill="1" applyBorder="1" applyAlignment="1">
      <alignment horizontal="left" vertical="center" shrinkToFit="1"/>
    </xf>
    <xf numFmtId="0" fontId="7" fillId="7" borderId="16" xfId="0" applyFont="1" applyFill="1" applyBorder="1"/>
    <xf numFmtId="0" fontId="9" fillId="3" borderId="23" xfId="0" applyFont="1" applyFill="1" applyBorder="1" applyAlignment="1">
      <alignment horizontal="left" vertical="center" shrinkToFit="1"/>
    </xf>
    <xf numFmtId="0" fontId="9" fillId="3" borderId="24" xfId="0" applyFont="1" applyFill="1" applyBorder="1" applyAlignment="1">
      <alignment horizontal="left" vertical="center" shrinkToFit="1"/>
    </xf>
    <xf numFmtId="0" fontId="7" fillId="3" borderId="23" xfId="0" applyFont="1" applyFill="1" applyBorder="1" applyAlignment="1">
      <alignment horizontal="left" vertical="center" shrinkToFit="1"/>
    </xf>
    <xf numFmtId="0" fontId="7" fillId="7" borderId="23" xfId="0" applyFont="1" applyFill="1" applyBorder="1"/>
    <xf numFmtId="0" fontId="9" fillId="16" borderId="12" xfId="0" applyFont="1" applyFill="1" applyBorder="1" applyAlignment="1">
      <alignment horizontal="center" vertical="center" shrinkToFit="1"/>
    </xf>
    <xf numFmtId="0" fontId="7" fillId="15" borderId="17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left" vertical="center" shrinkToFit="1"/>
    </xf>
    <xf numFmtId="0" fontId="7" fillId="3" borderId="26" xfId="0" applyFont="1" applyFill="1" applyBorder="1" applyAlignment="1">
      <alignment horizontal="left" vertical="center" shrinkToFit="1"/>
    </xf>
    <xf numFmtId="0" fontId="7" fillId="5" borderId="23" xfId="0" applyFont="1" applyFill="1" applyBorder="1" applyAlignment="1">
      <alignment horizontal="left" vertical="center" shrinkToFit="1"/>
    </xf>
    <xf numFmtId="0" fontId="7" fillId="5" borderId="23" xfId="0" applyFont="1" applyFill="1" applyBorder="1" applyAlignment="1">
      <alignment vertical="center"/>
    </xf>
    <xf numFmtId="0" fontId="7" fillId="5" borderId="26" xfId="0" applyFont="1" applyFill="1" applyBorder="1" applyAlignment="1">
      <alignment horizontal="left" vertical="center" shrinkToFit="1"/>
    </xf>
    <xf numFmtId="0" fontId="7" fillId="9" borderId="4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left" vertical="center" shrinkToFit="1"/>
    </xf>
    <xf numFmtId="0" fontId="9" fillId="3" borderId="0" xfId="0" applyFont="1" applyFill="1" applyAlignment="1">
      <alignment horizontal="left" vertical="center" shrinkToFit="1"/>
    </xf>
    <xf numFmtId="0" fontId="7" fillId="5" borderId="0" xfId="0" applyFont="1" applyFill="1"/>
    <xf numFmtId="0" fontId="7" fillId="7" borderId="23" xfId="0" applyFont="1" applyFill="1" applyBorder="1" applyAlignment="1">
      <alignment horizontal="left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9" fillId="4" borderId="43" xfId="0" applyFont="1" applyFill="1" applyBorder="1" applyAlignment="1">
      <alignment horizontal="center" vertical="center" shrinkToFit="1"/>
    </xf>
    <xf numFmtId="0" fontId="9" fillId="4" borderId="18" xfId="0" applyFont="1" applyFill="1" applyBorder="1" applyAlignment="1">
      <alignment horizontal="center" vertical="center" shrinkToFit="1"/>
    </xf>
    <xf numFmtId="0" fontId="9" fillId="7" borderId="16" xfId="0" applyFont="1" applyFill="1" applyBorder="1" applyAlignment="1">
      <alignment horizontal="left" vertical="center" shrinkToFit="1"/>
    </xf>
    <xf numFmtId="0" fontId="9" fillId="7" borderId="16" xfId="0" applyFont="1" applyFill="1" applyBorder="1" applyAlignment="1">
      <alignment horizontal="right" vertical="center" shrinkToFit="1"/>
    </xf>
    <xf numFmtId="0" fontId="9" fillId="3" borderId="20" xfId="0" applyFont="1" applyFill="1" applyBorder="1" applyAlignment="1">
      <alignment horizontal="right" vertical="center" shrinkToFit="1"/>
    </xf>
    <xf numFmtId="0" fontId="9" fillId="7" borderId="13" xfId="0" applyFont="1" applyFill="1" applyBorder="1" applyAlignment="1">
      <alignment horizontal="left" vertical="center" shrinkToFit="1"/>
    </xf>
    <xf numFmtId="0" fontId="7" fillId="5" borderId="16" xfId="0" applyFont="1" applyFill="1" applyBorder="1"/>
    <xf numFmtId="0" fontId="9" fillId="5" borderId="16" xfId="0" applyFont="1" applyFill="1" applyBorder="1" applyAlignment="1">
      <alignment horizontal="left" vertical="center" shrinkToFit="1"/>
    </xf>
    <xf numFmtId="0" fontId="7" fillId="3" borderId="13" xfId="0" applyFont="1" applyFill="1" applyBorder="1"/>
    <xf numFmtId="0" fontId="9" fillId="5" borderId="16" xfId="0" applyFont="1" applyFill="1" applyBorder="1" applyAlignment="1">
      <alignment horizontal="right" vertical="center" shrinkToFit="1"/>
    </xf>
    <xf numFmtId="0" fontId="9" fillId="5" borderId="13" xfId="0" applyFont="1" applyFill="1" applyBorder="1" applyAlignment="1">
      <alignment horizontal="left" vertical="center" shrinkToFit="1"/>
    </xf>
    <xf numFmtId="0" fontId="9" fillId="0" borderId="0" xfId="1" applyNumberFormat="1" applyFont="1" applyAlignment="1">
      <alignment horizontal="right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shrinkToFit="1"/>
    </xf>
    <xf numFmtId="0" fontId="5" fillId="0" borderId="0" xfId="0" applyFont="1"/>
    <xf numFmtId="0" fontId="9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right" vertical="center" textRotation="255" shrinkToFit="1"/>
    </xf>
    <xf numFmtId="0" fontId="9" fillId="2" borderId="1" xfId="0" applyFont="1" applyFill="1" applyBorder="1" applyAlignment="1">
      <alignment shrinkToFit="1"/>
    </xf>
    <xf numFmtId="0" fontId="9" fillId="4" borderId="12" xfId="1" applyNumberFormat="1" applyFont="1" applyFill="1" applyBorder="1" applyAlignment="1">
      <alignment horizontal="right" vertical="center" shrinkToFit="1"/>
    </xf>
    <xf numFmtId="0" fontId="9" fillId="7" borderId="16" xfId="1" applyNumberFormat="1" applyFont="1" applyFill="1" applyBorder="1" applyAlignment="1">
      <alignment vertical="center" shrinkToFit="1"/>
    </xf>
    <xf numFmtId="0" fontId="9" fillId="7" borderId="20" xfId="1" applyNumberFormat="1" applyFont="1" applyFill="1" applyBorder="1" applyAlignment="1">
      <alignment vertical="center" shrinkToFit="1"/>
    </xf>
    <xf numFmtId="0" fontId="9" fillId="7" borderId="13" xfId="0" applyFont="1" applyFill="1" applyBorder="1" applyAlignment="1">
      <alignment vertical="center" shrinkToFit="1"/>
    </xf>
    <xf numFmtId="0" fontId="9" fillId="7" borderId="20" xfId="1" applyNumberFormat="1" applyFont="1" applyFill="1" applyBorder="1" applyAlignment="1">
      <alignment horizontal="right" vertical="center" shrinkToFit="1"/>
    </xf>
    <xf numFmtId="0" fontId="9" fillId="4" borderId="41" xfId="1" applyNumberFormat="1" applyFont="1" applyFill="1" applyBorder="1" applyAlignment="1">
      <alignment horizontal="right" vertical="center" shrinkToFit="1"/>
    </xf>
    <xf numFmtId="0" fontId="9" fillId="7" borderId="20" xfId="1" applyNumberFormat="1" applyFont="1" applyFill="1" applyBorder="1" applyAlignment="1">
      <alignment horizontal="right"/>
    </xf>
    <xf numFmtId="0" fontId="9" fillId="3" borderId="22" xfId="0" applyFont="1" applyFill="1" applyBorder="1" applyAlignment="1">
      <alignment vertical="center" shrinkToFit="1"/>
    </xf>
    <xf numFmtId="0" fontId="9" fillId="3" borderId="16" xfId="0" applyFont="1" applyFill="1" applyBorder="1" applyAlignment="1">
      <alignment vertical="center" shrinkToFit="1"/>
    </xf>
    <xf numFmtId="0" fontId="9" fillId="3" borderId="21" xfId="0" applyFont="1" applyFill="1" applyBorder="1" applyAlignment="1">
      <alignment vertical="center" shrinkToFit="1"/>
    </xf>
    <xf numFmtId="0" fontId="9" fillId="7" borderId="22" xfId="0" applyFont="1" applyFill="1" applyBorder="1" applyAlignment="1">
      <alignment vertical="center" shrinkToFit="1"/>
    </xf>
    <xf numFmtId="0" fontId="9" fillId="7" borderId="21" xfId="0" applyFont="1" applyFill="1" applyBorder="1" applyAlignment="1">
      <alignment vertical="center" shrinkToFit="1"/>
    </xf>
    <xf numFmtId="0" fontId="9" fillId="7" borderId="16" xfId="0" applyFont="1" applyFill="1" applyBorder="1" applyAlignment="1">
      <alignment vertical="center" shrinkToFit="1"/>
    </xf>
    <xf numFmtId="0" fontId="9" fillId="7" borderId="16" xfId="1" applyNumberFormat="1" applyFont="1" applyFill="1" applyBorder="1" applyAlignment="1">
      <alignment horizontal="right" vertical="center" shrinkToFit="1"/>
    </xf>
    <xf numFmtId="0" fontId="9" fillId="7" borderId="23" xfId="1" applyNumberFormat="1" applyFont="1" applyFill="1" applyBorder="1" applyAlignment="1">
      <alignment horizontal="right" vertical="center" shrinkToFit="1"/>
    </xf>
    <xf numFmtId="0" fontId="9" fillId="3" borderId="16" xfId="1" applyNumberFormat="1" applyFont="1" applyFill="1" applyBorder="1" applyAlignment="1">
      <alignment vertical="center" shrinkToFit="1"/>
    </xf>
    <xf numFmtId="0" fontId="9" fillId="5" borderId="16" xfId="1" applyNumberFormat="1" applyFont="1" applyFill="1" applyBorder="1" applyAlignment="1">
      <alignment vertical="center" shrinkToFit="1"/>
    </xf>
    <xf numFmtId="0" fontId="9" fillId="5" borderId="22" xfId="1" applyNumberFormat="1" applyFont="1" applyFill="1" applyBorder="1" applyAlignment="1">
      <alignment vertical="center" shrinkToFit="1"/>
    </xf>
    <xf numFmtId="0" fontId="9" fillId="5" borderId="22" xfId="1" applyNumberFormat="1" applyFont="1" applyFill="1" applyBorder="1" applyAlignment="1">
      <alignment horizontal="right"/>
    </xf>
    <xf numFmtId="0" fontId="9" fillId="0" borderId="0" xfId="1" applyNumberFormat="1" applyFont="1" applyBorder="1" applyAlignment="1">
      <alignment horizontal="right"/>
    </xf>
    <xf numFmtId="0" fontId="9" fillId="4" borderId="43" xfId="1" applyNumberFormat="1" applyFont="1" applyFill="1" applyBorder="1" applyAlignment="1">
      <alignment horizontal="right" vertical="center" shrinkToFit="1"/>
    </xf>
    <xf numFmtId="0" fontId="9" fillId="7" borderId="20" xfId="1" applyNumberFormat="1" applyFont="1" applyFill="1" applyBorder="1" applyAlignment="1"/>
    <xf numFmtId="0" fontId="9" fillId="3" borderId="16" xfId="1" applyNumberFormat="1" applyFont="1" applyFill="1" applyBorder="1" applyAlignment="1">
      <alignment horizontal="right"/>
    </xf>
    <xf numFmtId="0" fontId="9" fillId="3" borderId="39" xfId="1" applyNumberFormat="1" applyFont="1" applyFill="1" applyBorder="1" applyAlignment="1">
      <alignment horizontal="right"/>
    </xf>
    <xf numFmtId="0" fontId="9" fillId="5" borderId="22" xfId="1" applyNumberFormat="1" applyFont="1" applyFill="1" applyBorder="1" applyAlignment="1">
      <alignment horizontal="right" vertical="center" shrinkToFit="1"/>
    </xf>
    <xf numFmtId="0" fontId="9" fillId="2" borderId="0" xfId="0" applyFont="1" applyFill="1" applyAlignment="1">
      <alignment horizontal="right" shrinkToFit="1"/>
    </xf>
    <xf numFmtId="0" fontId="9" fillId="7" borderId="0" xfId="0" applyFont="1" applyFill="1" applyAlignment="1">
      <alignment vertical="center" shrinkToFit="1"/>
    </xf>
    <xf numFmtId="0" fontId="9" fillId="7" borderId="0" xfId="0" applyFont="1" applyFill="1"/>
    <xf numFmtId="0" fontId="9" fillId="7" borderId="21" xfId="0" applyFont="1" applyFill="1" applyBorder="1" applyAlignment="1">
      <alignment horizontal="left" vertical="center" shrinkToFit="1"/>
    </xf>
    <xf numFmtId="0" fontId="9" fillId="7" borderId="23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right"/>
    </xf>
    <xf numFmtId="0" fontId="9" fillId="4" borderId="18" xfId="0" applyFont="1" applyFill="1" applyBorder="1" applyAlignment="1">
      <alignment horizontal="right" vertical="center" shrinkToFit="1"/>
    </xf>
    <xf numFmtId="0" fontId="9" fillId="0" borderId="0" xfId="0" applyFont="1"/>
    <xf numFmtId="0" fontId="9" fillId="7" borderId="13" xfId="0" applyFont="1" applyFill="1" applyBorder="1" applyAlignment="1">
      <alignment horizontal="right" vertical="center" shrinkToFit="1"/>
    </xf>
    <xf numFmtId="0" fontId="9" fillId="7" borderId="24" xfId="0" applyFont="1" applyFill="1" applyBorder="1" applyAlignment="1">
      <alignment horizontal="right" vertical="center" shrinkToFit="1"/>
    </xf>
    <xf numFmtId="0" fontId="9" fillId="3" borderId="35" xfId="0" applyFont="1" applyFill="1" applyBorder="1" applyAlignment="1">
      <alignment vertical="center" shrinkToFit="1"/>
    </xf>
    <xf numFmtId="0" fontId="9" fillId="8" borderId="35" xfId="0" applyFont="1" applyFill="1" applyBorder="1" applyAlignment="1">
      <alignment horizontal="right" vertical="center" shrinkToFit="1"/>
    </xf>
    <xf numFmtId="0" fontId="9" fillId="8" borderId="35" xfId="0" applyFont="1" applyFill="1" applyBorder="1" applyAlignment="1">
      <alignment horizontal="right"/>
    </xf>
    <xf numFmtId="0" fontId="9" fillId="8" borderId="0" xfId="0" applyFont="1" applyFill="1" applyAlignment="1">
      <alignment horizontal="right" vertical="center" shrinkToFit="1"/>
    </xf>
    <xf numFmtId="0" fontId="9" fillId="3" borderId="24" xfId="0" applyFont="1" applyFill="1" applyBorder="1" applyAlignment="1">
      <alignment horizontal="right" vertical="center" shrinkToFit="1"/>
    </xf>
    <xf numFmtId="0" fontId="9" fillId="8" borderId="0" xfId="0" applyFont="1" applyFill="1" applyAlignment="1">
      <alignment vertical="center" shrinkToFit="1"/>
    </xf>
    <xf numFmtId="0" fontId="9" fillId="8" borderId="35" xfId="0" applyFont="1" applyFill="1" applyBorder="1"/>
    <xf numFmtId="0" fontId="9" fillId="5" borderId="13" xfId="0" applyFont="1" applyFill="1" applyBorder="1" applyAlignment="1">
      <alignment horizontal="right" vertical="center" shrinkToFit="1"/>
    </xf>
    <xf numFmtId="0" fontId="9" fillId="5" borderId="24" xfId="0" applyFont="1" applyFill="1" applyBorder="1" applyAlignment="1">
      <alignment horizontal="right" vertical="center" shrinkToFit="1"/>
    </xf>
    <xf numFmtId="0" fontId="9" fillId="4" borderId="29" xfId="0" applyFont="1" applyFill="1" applyBorder="1" applyAlignment="1">
      <alignment horizontal="center" vertical="center" shrinkToFit="1"/>
    </xf>
    <xf numFmtId="0" fontId="9" fillId="7" borderId="16" xfId="0" applyFont="1" applyFill="1" applyBorder="1"/>
    <xf numFmtId="0" fontId="9" fillId="7" borderId="26" xfId="0" applyFont="1" applyFill="1" applyBorder="1"/>
    <xf numFmtId="0" fontId="9" fillId="7" borderId="22" xfId="0" applyFont="1" applyFill="1" applyBorder="1" applyAlignment="1">
      <alignment horizontal="left" vertical="center" shrinkToFit="1"/>
    </xf>
    <xf numFmtId="0" fontId="9" fillId="5" borderId="26" xfId="0" applyFont="1" applyFill="1" applyBorder="1" applyAlignment="1">
      <alignment vertical="center"/>
    </xf>
    <xf numFmtId="0" fontId="9" fillId="2" borderId="0" xfId="0" applyFont="1" applyFill="1" applyAlignment="1">
      <alignment horizontal="center" shrinkToFit="1"/>
    </xf>
    <xf numFmtId="0" fontId="9" fillId="7" borderId="0" xfId="0" applyFont="1" applyFill="1" applyAlignment="1">
      <alignment horizontal="right" vertical="center" shrinkToFit="1"/>
    </xf>
    <xf numFmtId="0" fontId="9" fillId="5" borderId="26" xfId="0" applyFont="1" applyFill="1" applyBorder="1" applyAlignment="1">
      <alignment horizontal="left" vertical="center" shrinkToFit="1"/>
    </xf>
    <xf numFmtId="0" fontId="9" fillId="7" borderId="21" xfId="0" applyFont="1" applyFill="1" applyBorder="1" applyAlignment="1">
      <alignment horizontal="right" vertical="center" shrinkToFit="1"/>
    </xf>
    <xf numFmtId="0" fontId="9" fillId="7" borderId="20" xfId="0" applyFont="1" applyFill="1" applyBorder="1" applyAlignment="1">
      <alignment horizontal="right" vertical="center" shrinkToFit="1"/>
    </xf>
    <xf numFmtId="0" fontId="9" fillId="7" borderId="20" xfId="0" applyFont="1" applyFill="1" applyBorder="1" applyAlignment="1">
      <alignment horizontal="left" vertical="center" shrinkToFit="1"/>
    </xf>
    <xf numFmtId="0" fontId="9" fillId="7" borderId="13" xfId="0" applyFont="1" applyFill="1" applyBorder="1" applyAlignment="1">
      <alignment horizontal="right"/>
    </xf>
    <xf numFmtId="0" fontId="9" fillId="5" borderId="27" xfId="0" applyFont="1" applyFill="1" applyBorder="1" applyAlignment="1">
      <alignment horizontal="left" vertic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5" borderId="20" xfId="0" applyFont="1" applyFill="1" applyBorder="1" applyAlignment="1">
      <alignment horizontal="right" vertical="center" shrinkToFit="1"/>
    </xf>
    <xf numFmtId="0" fontId="9" fillId="8" borderId="20" xfId="0" applyFont="1" applyFill="1" applyBorder="1" applyAlignment="1">
      <alignment horizontal="right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left" vertical="center" shrinkToFit="1"/>
    </xf>
    <xf numFmtId="0" fontId="9" fillId="5" borderId="0" xfId="0" applyFont="1" applyFill="1" applyAlignment="1">
      <alignment horizontal="left" vertical="center" shrinkToFit="1"/>
    </xf>
    <xf numFmtId="0" fontId="9" fillId="5" borderId="20" xfId="0" applyFont="1" applyFill="1" applyBorder="1" applyAlignment="1">
      <alignment horizontal="left" vertical="center" shrinkToFit="1"/>
    </xf>
    <xf numFmtId="0" fontId="9" fillId="3" borderId="13" xfId="0" applyFont="1" applyFill="1" applyBorder="1"/>
    <xf numFmtId="0" fontId="9" fillId="3" borderId="35" xfId="0" applyFont="1" applyFill="1" applyBorder="1" applyAlignment="1">
      <alignment horizontal="left" vertical="center" shrinkToFit="1"/>
    </xf>
    <xf numFmtId="0" fontId="9" fillId="7" borderId="20" xfId="0" applyFont="1" applyFill="1" applyBorder="1"/>
    <xf numFmtId="0" fontId="9" fillId="7" borderId="20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right" vertical="center" shrinkToFit="1"/>
    </xf>
    <xf numFmtId="0" fontId="9" fillId="5" borderId="53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7" borderId="20" xfId="0" applyFont="1" applyFill="1" applyBorder="1" applyAlignment="1">
      <alignment horizontal="right" vertical="center"/>
    </xf>
    <xf numFmtId="0" fontId="9" fillId="4" borderId="49" xfId="0" applyFont="1" applyFill="1" applyBorder="1" applyAlignment="1">
      <alignment horizontal="right" vertical="center" shrinkToFit="1"/>
    </xf>
    <xf numFmtId="0" fontId="9" fillId="2" borderId="0" xfId="0" applyFont="1" applyFill="1"/>
    <xf numFmtId="0" fontId="9" fillId="8" borderId="0" xfId="0" applyFont="1" applyFill="1" applyAlignment="1">
      <alignment horizontal="left" vertical="center" shrinkToFit="1"/>
    </xf>
    <xf numFmtId="0" fontId="9" fillId="4" borderId="56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left" vertical="center" shrinkToFit="1"/>
    </xf>
    <xf numFmtId="0" fontId="9" fillId="5" borderId="42" xfId="0" applyFont="1" applyFill="1" applyBorder="1" applyAlignment="1">
      <alignment horizontal="left" vertical="center" shrinkToFit="1"/>
    </xf>
    <xf numFmtId="0" fontId="9" fillId="6" borderId="0" xfId="0" applyFont="1" applyFill="1" applyAlignment="1">
      <alignment horizontal="left" vertical="center" shrinkToFit="1"/>
    </xf>
    <xf numFmtId="0" fontId="9" fillId="5" borderId="20" xfId="0" applyFont="1" applyFill="1" applyBorder="1"/>
    <xf numFmtId="0" fontId="9" fillId="6" borderId="16" xfId="0" applyFont="1" applyFill="1" applyBorder="1" applyAlignment="1">
      <alignment horizontal="left" vertical="center" shrinkToFit="1"/>
    </xf>
    <xf numFmtId="0" fontId="9" fillId="3" borderId="38" xfId="0" applyFont="1" applyFill="1" applyBorder="1" applyAlignment="1">
      <alignment horizontal="right" vertical="center" shrinkToFit="1"/>
    </xf>
    <xf numFmtId="0" fontId="9" fillId="3" borderId="59" xfId="0" applyFont="1" applyFill="1" applyBorder="1" applyAlignment="1">
      <alignment horizontal="right" vertical="center" shrinkToFit="1"/>
    </xf>
    <xf numFmtId="0" fontId="7" fillId="4" borderId="4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shrinkToFit="1"/>
    </xf>
    <xf numFmtId="0" fontId="7" fillId="4" borderId="55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6" borderId="16" xfId="0" applyFont="1" applyFill="1" applyBorder="1" applyAlignment="1">
      <alignment horizontal="left" vertical="center" shrinkToFit="1"/>
    </xf>
    <xf numFmtId="0" fontId="7" fillId="3" borderId="54" xfId="0" applyFont="1" applyFill="1" applyBorder="1" applyAlignment="1">
      <alignment vertical="center"/>
    </xf>
    <xf numFmtId="0" fontId="7" fillId="2" borderId="1" xfId="0" applyFont="1" applyFill="1" applyBorder="1" applyAlignment="1">
      <alignment shrinkToFit="1"/>
    </xf>
    <xf numFmtId="0" fontId="7" fillId="3" borderId="24" xfId="0" applyFont="1" applyFill="1" applyBorder="1" applyAlignment="1">
      <alignment horizontal="left" vertical="center" shrinkToFit="1"/>
    </xf>
    <xf numFmtId="0" fontId="7" fillId="4" borderId="4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5" borderId="51" xfId="0" applyFont="1" applyFill="1" applyBorder="1" applyAlignment="1">
      <alignment horizontal="left" vertical="center" shrinkToFit="1"/>
    </xf>
    <xf numFmtId="0" fontId="7" fillId="5" borderId="27" xfId="0" applyFont="1" applyFill="1" applyBorder="1" applyAlignment="1">
      <alignment horizontal="left" vertical="center" shrinkToFit="1"/>
    </xf>
    <xf numFmtId="0" fontId="7" fillId="0" borderId="1" xfId="0" applyFont="1" applyBorder="1"/>
    <xf numFmtId="0" fontId="7" fillId="15" borderId="11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left" vertical="center" shrinkToFit="1"/>
    </xf>
    <xf numFmtId="0" fontId="7" fillId="3" borderId="19" xfId="0" applyFont="1" applyFill="1" applyBorder="1" applyAlignment="1">
      <alignment horizontal="left" vertical="center" shrinkToFit="1"/>
    </xf>
    <xf numFmtId="0" fontId="7" fillId="5" borderId="57" xfId="0" applyFont="1" applyFill="1" applyBorder="1" applyAlignment="1">
      <alignment horizontal="left" vertical="center" shrinkToFit="1"/>
    </xf>
    <xf numFmtId="0" fontId="7" fillId="3" borderId="57" xfId="0" applyFont="1" applyFill="1" applyBorder="1"/>
    <xf numFmtId="176" fontId="7" fillId="3" borderId="57" xfId="1" applyNumberFormat="1" applyFont="1" applyFill="1" applyBorder="1" applyAlignment="1">
      <alignment horizontal="right"/>
    </xf>
    <xf numFmtId="0" fontId="7" fillId="3" borderId="57" xfId="0" applyFont="1" applyFill="1" applyBorder="1" applyAlignment="1">
      <alignment horizontal="left" vertical="center" shrinkToFit="1"/>
    </xf>
    <xf numFmtId="0" fontId="7" fillId="3" borderId="20" xfId="0" applyFont="1" applyFill="1" applyBorder="1"/>
    <xf numFmtId="0" fontId="9" fillId="3" borderId="1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right" vertical="center"/>
    </xf>
    <xf numFmtId="177" fontId="13" fillId="0" borderId="0" xfId="2" applyNumberFormat="1" applyFont="1"/>
    <xf numFmtId="0" fontId="13" fillId="0" borderId="0" xfId="2" applyFont="1"/>
    <xf numFmtId="0" fontId="3" fillId="0" borderId="0" xfId="2"/>
    <xf numFmtId="0" fontId="3" fillId="7" borderId="0" xfId="2" applyFill="1"/>
    <xf numFmtId="0" fontId="4" fillId="7" borderId="0" xfId="6" applyFill="1" applyBorder="1" applyAlignment="1"/>
    <xf numFmtId="0" fontId="12" fillId="2" borderId="0" xfId="0" applyFont="1" applyFill="1" applyAlignment="1">
      <alignment horizontal="left" vertical="center"/>
    </xf>
    <xf numFmtId="177" fontId="3" fillId="0" borderId="0" xfId="2" applyNumberFormat="1"/>
    <xf numFmtId="177" fontId="17" fillId="2" borderId="61" xfId="2" applyNumberFormat="1" applyFont="1" applyFill="1" applyBorder="1" applyAlignment="1">
      <alignment horizontal="center" vertical="center"/>
    </xf>
    <xf numFmtId="0" fontId="17" fillId="2" borderId="48" xfId="2" applyFont="1" applyFill="1" applyBorder="1" applyAlignment="1">
      <alignment horizontal="center" vertical="center"/>
    </xf>
    <xf numFmtId="0" fontId="6" fillId="2" borderId="48" xfId="2" applyFont="1" applyFill="1" applyBorder="1" applyAlignment="1">
      <alignment horizontal="center" vertical="center"/>
    </xf>
    <xf numFmtId="0" fontId="6" fillId="3" borderId="48" xfId="2" applyFont="1" applyFill="1" applyBorder="1" applyAlignment="1">
      <alignment horizontal="center" vertical="center"/>
    </xf>
    <xf numFmtId="0" fontId="6" fillId="2" borderId="48" xfId="2" applyFont="1" applyFill="1" applyBorder="1" applyAlignment="1">
      <alignment horizontal="center" vertical="center" wrapText="1"/>
    </xf>
    <xf numFmtId="0" fontId="6" fillId="2" borderId="62" xfId="2" applyFont="1" applyFill="1" applyBorder="1" applyAlignment="1">
      <alignment horizontal="center" vertical="center" wrapText="1"/>
    </xf>
    <xf numFmtId="177" fontId="17" fillId="17" borderId="63" xfId="2" applyNumberFormat="1" applyFont="1" applyFill="1" applyBorder="1" applyAlignment="1">
      <alignment horizontal="center" vertical="center"/>
    </xf>
    <xf numFmtId="0" fontId="6" fillId="13" borderId="64" xfId="4" applyFont="1" applyBorder="1" applyAlignment="1">
      <alignment horizontal="center"/>
    </xf>
    <xf numFmtId="0" fontId="6" fillId="3" borderId="64" xfId="2" applyFont="1" applyFill="1" applyBorder="1"/>
    <xf numFmtId="1" fontId="6" fillId="3" borderId="65" xfId="2" applyNumberFormat="1" applyFont="1" applyFill="1" applyBorder="1"/>
    <xf numFmtId="0" fontId="6" fillId="2" borderId="64" xfId="2" applyFont="1" applyFill="1" applyBorder="1" applyAlignment="1">
      <alignment horizontal="center" vertical="center"/>
    </xf>
    <xf numFmtId="0" fontId="6" fillId="3" borderId="64" xfId="2" applyFont="1" applyFill="1" applyBorder="1" applyAlignment="1">
      <alignment horizontal="center" vertical="center"/>
    </xf>
    <xf numFmtId="0" fontId="6" fillId="18" borderId="64" xfId="5" applyFont="1" applyFill="1" applyBorder="1" applyAlignment="1">
      <alignment horizontal="center"/>
    </xf>
    <xf numFmtId="0" fontId="6" fillId="18" borderId="64" xfId="7" applyFont="1" applyFill="1" applyBorder="1" applyAlignment="1">
      <alignment horizontal="center"/>
    </xf>
    <xf numFmtId="1" fontId="6" fillId="7" borderId="65" xfId="6" applyNumberFormat="1" applyFont="1" applyFill="1" applyBorder="1" applyAlignment="1"/>
    <xf numFmtId="1" fontId="6" fillId="0" borderId="65" xfId="2" applyNumberFormat="1" applyFont="1" applyBorder="1"/>
    <xf numFmtId="0" fontId="6" fillId="14" borderId="64" xfId="7" applyFont="1" applyBorder="1" applyAlignment="1">
      <alignment horizontal="center"/>
    </xf>
    <xf numFmtId="0" fontId="6" fillId="0" borderId="64" xfId="2" applyFont="1" applyBorder="1" applyAlignment="1">
      <alignment horizontal="center" vertical="center"/>
    </xf>
    <xf numFmtId="0" fontId="6" fillId="14" borderId="64" xfId="7" applyFont="1" applyBorder="1" applyAlignment="1">
      <alignment horizontal="center" vertical="center" shrinkToFit="1"/>
    </xf>
    <xf numFmtId="0" fontId="6" fillId="11" borderId="64" xfId="6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5" borderId="64" xfId="2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shrinkToFit="1"/>
    </xf>
    <xf numFmtId="0" fontId="24" fillId="2" borderId="28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9" fillId="3" borderId="13" xfId="0" applyFont="1" applyFill="1" applyBorder="1" applyAlignment="1">
      <alignment vertical="center" shrinkToFit="1"/>
    </xf>
    <xf numFmtId="0" fontId="9" fillId="3" borderId="22" xfId="1" applyNumberFormat="1" applyFont="1" applyFill="1" applyBorder="1" applyAlignment="1">
      <alignment horizontal="right"/>
    </xf>
    <xf numFmtId="0" fontId="9" fillId="5" borderId="23" xfId="0" applyFont="1" applyFill="1" applyBorder="1" applyAlignment="1">
      <alignment horizontal="right" vertical="center" shrinkToFit="1"/>
    </xf>
    <xf numFmtId="0" fontId="9" fillId="5" borderId="16" xfId="0" applyFont="1" applyFill="1" applyBorder="1" applyAlignment="1">
      <alignment vertical="center" shrinkToFit="1"/>
    </xf>
    <xf numFmtId="0" fontId="9" fillId="3" borderId="37" xfId="0" applyFont="1" applyFill="1" applyBorder="1" applyAlignment="1">
      <alignment vertical="center" shrinkToFit="1"/>
    </xf>
    <xf numFmtId="0" fontId="9" fillId="7" borderId="35" xfId="0" applyFont="1" applyFill="1" applyBorder="1"/>
    <xf numFmtId="0" fontId="7" fillId="8" borderId="21" xfId="0" applyFont="1" applyFill="1" applyBorder="1" applyAlignment="1">
      <alignment horizontal="left" vertical="center" shrinkToFit="1"/>
    </xf>
    <xf numFmtId="0" fontId="9" fillId="7" borderId="16" xfId="0" applyFont="1" applyFill="1" applyBorder="1" applyAlignment="1">
      <alignment horizontal="right"/>
    </xf>
    <xf numFmtId="0" fontId="13" fillId="7" borderId="0" xfId="2" applyFont="1" applyFill="1"/>
    <xf numFmtId="0" fontId="17" fillId="5" borderId="48" xfId="2" applyFont="1" applyFill="1" applyBorder="1" applyAlignment="1">
      <alignment horizontal="center" vertical="center"/>
    </xf>
    <xf numFmtId="0" fontId="6" fillId="19" borderId="64" xfId="4" applyFont="1" applyFill="1" applyBorder="1" applyAlignment="1">
      <alignment horizontal="center"/>
    </xf>
    <xf numFmtId="0" fontId="6" fillId="7" borderId="64" xfId="5" applyFont="1" applyFill="1" applyBorder="1" applyAlignment="1">
      <alignment horizontal="center"/>
    </xf>
    <xf numFmtId="0" fontId="6" fillId="19" borderId="64" xfId="7" applyFont="1" applyFill="1" applyBorder="1" applyAlignment="1">
      <alignment horizontal="center"/>
    </xf>
    <xf numFmtId="0" fontId="6" fillId="19" borderId="64" xfId="6" applyFont="1" applyFill="1" applyBorder="1" applyAlignment="1">
      <alignment horizontal="center"/>
    </xf>
    <xf numFmtId="0" fontId="7" fillId="7" borderId="13" xfId="0" applyFont="1" applyFill="1" applyBorder="1"/>
    <xf numFmtId="0" fontId="27" fillId="3" borderId="16" xfId="0" applyFont="1" applyFill="1" applyBorder="1" applyAlignment="1">
      <alignment horizontal="left" vertical="center" shrinkToFit="1"/>
    </xf>
    <xf numFmtId="0" fontId="27" fillId="7" borderId="0" xfId="0" applyFont="1" applyFill="1"/>
    <xf numFmtId="181" fontId="6" fillId="3" borderId="64" xfId="2" applyNumberFormat="1" applyFont="1" applyFill="1" applyBorder="1"/>
    <xf numFmtId="178" fontId="23" fillId="5" borderId="15" xfId="0" applyNumberFormat="1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right" vertical="center" textRotation="255" shrinkToFit="1"/>
    </xf>
    <xf numFmtId="0" fontId="9" fillId="5" borderId="0" xfId="0" applyFont="1" applyFill="1" applyAlignment="1">
      <alignment vertical="center" shrinkToFit="1"/>
    </xf>
    <xf numFmtId="0" fontId="8" fillId="5" borderId="0" xfId="0" applyFont="1" applyFill="1"/>
    <xf numFmtId="0" fontId="8" fillId="7" borderId="0" xfId="0" applyFont="1" applyFill="1"/>
    <xf numFmtId="177" fontId="23" fillId="5" borderId="15" xfId="0" applyNumberFormat="1" applyFont="1" applyFill="1" applyBorder="1" applyAlignment="1">
      <alignment horizontal="center" vertical="center" shrinkToFit="1"/>
    </xf>
    <xf numFmtId="179" fontId="23" fillId="5" borderId="15" xfId="0" applyNumberFormat="1" applyFont="1" applyFill="1" applyBorder="1" applyAlignment="1">
      <alignment horizontal="center" vertical="center" shrinkToFit="1"/>
    </xf>
    <xf numFmtId="0" fontId="9" fillId="7" borderId="22" xfId="0" applyFont="1" applyFill="1" applyBorder="1" applyAlignment="1">
      <alignment horizontal="right" vertical="center" shrinkToFit="1"/>
    </xf>
    <xf numFmtId="0" fontId="9" fillId="5" borderId="23" xfId="0" applyFont="1" applyFill="1" applyBorder="1" applyAlignment="1">
      <alignment horizontal="left" vertical="center" shrinkToFit="1"/>
    </xf>
    <xf numFmtId="0" fontId="7" fillId="5" borderId="24" xfId="0" applyFont="1" applyFill="1" applyBorder="1" applyAlignment="1">
      <alignment horizontal="left" vertical="center" shrinkToFit="1"/>
    </xf>
    <xf numFmtId="0" fontId="9" fillId="5" borderId="24" xfId="0" applyFont="1" applyFill="1" applyBorder="1" applyAlignment="1">
      <alignment horizontal="left" vertical="center" shrinkToFit="1"/>
    </xf>
    <xf numFmtId="0" fontId="9" fillId="5" borderId="22" xfId="0" applyFont="1" applyFill="1" applyBorder="1" applyAlignment="1">
      <alignment horizontal="left" vertical="center" shrinkToFit="1"/>
    </xf>
    <xf numFmtId="0" fontId="11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35" xfId="0" applyFont="1" applyFill="1" applyBorder="1"/>
    <xf numFmtId="0" fontId="7" fillId="5" borderId="23" xfId="0" applyFont="1" applyFill="1" applyBorder="1"/>
    <xf numFmtId="0" fontId="9" fillId="5" borderId="26" xfId="1" applyNumberFormat="1" applyFont="1" applyFill="1" applyBorder="1" applyAlignment="1">
      <alignment horizontal="right"/>
    </xf>
    <xf numFmtId="0" fontId="9" fillId="5" borderId="26" xfId="1" applyNumberFormat="1" applyFont="1" applyFill="1" applyBorder="1" applyAlignment="1">
      <alignment horizontal="right" vertical="center" shrinkToFit="1"/>
    </xf>
    <xf numFmtId="0" fontId="9" fillId="5" borderId="6" xfId="0" applyFont="1" applyFill="1" applyBorder="1" applyAlignment="1">
      <alignment vertical="center" shrinkToFit="1"/>
    </xf>
    <xf numFmtId="0" fontId="9" fillId="5" borderId="26" xfId="0" applyFont="1" applyFill="1" applyBorder="1"/>
    <xf numFmtId="176" fontId="7" fillId="5" borderId="22" xfId="1" applyNumberFormat="1" applyFont="1" applyFill="1" applyBorder="1" applyAlignment="1">
      <alignment horizontal="right" vertical="center" shrinkToFit="1"/>
    </xf>
    <xf numFmtId="176" fontId="7" fillId="5" borderId="22" xfId="1" applyNumberFormat="1" applyFont="1" applyFill="1" applyBorder="1" applyAlignment="1">
      <alignment horizontal="left" vertical="center" shrinkToFit="1"/>
    </xf>
    <xf numFmtId="176" fontId="9" fillId="5" borderId="16" xfId="1" applyNumberFormat="1" applyFont="1" applyFill="1" applyBorder="1" applyAlignment="1">
      <alignment horizontal="right" vertical="center" shrinkToFit="1"/>
    </xf>
    <xf numFmtId="0" fontId="7" fillId="5" borderId="57" xfId="0" applyFont="1" applyFill="1" applyBorder="1"/>
    <xf numFmtId="0" fontId="8" fillId="5" borderId="57" xfId="0" applyFont="1" applyFill="1" applyBorder="1"/>
    <xf numFmtId="0" fontId="9" fillId="5" borderId="20" xfId="1" applyNumberFormat="1" applyFont="1" applyFill="1" applyBorder="1" applyAlignment="1">
      <alignment horizontal="right" vertical="center" shrinkToFit="1"/>
    </xf>
    <xf numFmtId="0" fontId="9" fillId="5" borderId="20" xfId="1" applyNumberFormat="1" applyFont="1" applyFill="1" applyBorder="1" applyAlignment="1">
      <alignment vertical="center" shrinkToFit="1"/>
    </xf>
    <xf numFmtId="0" fontId="9" fillId="5" borderId="20" xfId="0" applyFont="1" applyFill="1" applyBorder="1" applyAlignment="1">
      <alignment horizontal="right"/>
    </xf>
    <xf numFmtId="0" fontId="9" fillId="5" borderId="44" xfId="0" applyFont="1" applyFill="1" applyBorder="1" applyAlignment="1">
      <alignment horizontal="left" vertical="center" shrinkToFit="1"/>
    </xf>
    <xf numFmtId="0" fontId="9" fillId="5" borderId="42" xfId="1" applyNumberFormat="1" applyFont="1" applyFill="1" applyBorder="1" applyAlignment="1">
      <alignment horizontal="right" vertical="center" shrinkToFit="1"/>
    </xf>
    <xf numFmtId="0" fontId="7" fillId="5" borderId="50" xfId="0" applyFont="1" applyFill="1" applyBorder="1" applyAlignment="1">
      <alignment horizontal="left" vertical="center" shrinkToFit="1"/>
    </xf>
    <xf numFmtId="0" fontId="9" fillId="5" borderId="42" xfId="0" applyFont="1" applyFill="1" applyBorder="1" applyAlignment="1">
      <alignment horizontal="right" vertical="center" shrinkToFit="1"/>
    </xf>
    <xf numFmtId="0" fontId="7" fillId="7" borderId="30" xfId="0" applyFont="1" applyFill="1" applyBorder="1" applyAlignment="1">
      <alignment vertical="center"/>
    </xf>
    <xf numFmtId="0" fontId="7" fillId="7" borderId="19" xfId="0" applyFont="1" applyFill="1" applyBorder="1" applyAlignment="1">
      <alignment horizontal="left" vertical="center" shrinkToFit="1"/>
    </xf>
    <xf numFmtId="0" fontId="9" fillId="7" borderId="20" xfId="1" applyNumberFormat="1" applyFont="1" applyFill="1" applyBorder="1" applyAlignment="1">
      <alignment vertical="center"/>
    </xf>
    <xf numFmtId="0" fontId="28" fillId="7" borderId="16" xfId="0" applyFont="1" applyFill="1" applyBorder="1" applyAlignment="1">
      <alignment horizontal="left" vertical="center" shrinkToFit="1"/>
    </xf>
    <xf numFmtId="0" fontId="28" fillId="3" borderId="22" xfId="0" applyFont="1" applyFill="1" applyBorder="1" applyAlignment="1">
      <alignment horizontal="left" vertical="center" shrinkToFit="1"/>
    </xf>
    <xf numFmtId="0" fontId="28" fillId="3" borderId="16" xfId="0" applyFont="1" applyFill="1" applyBorder="1" applyAlignment="1">
      <alignment horizontal="left" vertical="center" shrinkToFit="1"/>
    </xf>
    <xf numFmtId="0" fontId="28" fillId="8" borderId="0" xfId="0" applyFont="1" applyFill="1" applyAlignment="1">
      <alignment horizontal="left" vertical="center" shrinkToFit="1"/>
    </xf>
    <xf numFmtId="0" fontId="22" fillId="2" borderId="68" xfId="2" applyFont="1" applyFill="1" applyBorder="1" applyAlignment="1">
      <alignment horizontal="left" vertical="center"/>
    </xf>
    <xf numFmtId="0" fontId="6" fillId="0" borderId="66" xfId="2" applyFont="1" applyBorder="1"/>
    <xf numFmtId="0" fontId="22" fillId="2" borderId="66" xfId="2" applyFont="1" applyFill="1" applyBorder="1" applyAlignment="1">
      <alignment horizontal="center" vertical="center"/>
    </xf>
    <xf numFmtId="0" fontId="22" fillId="2" borderId="67" xfId="2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6" fillId="0" borderId="0" xfId="2" applyFont="1"/>
    <xf numFmtId="0" fontId="15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center" vertical="center"/>
    </xf>
    <xf numFmtId="0" fontId="18" fillId="2" borderId="63" xfId="2" applyFont="1" applyFill="1" applyBorder="1" applyAlignment="1">
      <alignment horizontal="left" vertical="center" wrapText="1"/>
    </xf>
    <xf numFmtId="0" fontId="6" fillId="0" borderId="64" xfId="2" applyFont="1" applyBorder="1"/>
    <xf numFmtId="0" fontId="6" fillId="0" borderId="65" xfId="2" applyFont="1" applyBorder="1"/>
    <xf numFmtId="0" fontId="19" fillId="0" borderId="70" xfId="2" applyFont="1" applyBorder="1" applyAlignment="1">
      <alignment horizontal="left" vertical="top" wrapText="1"/>
    </xf>
    <xf numFmtId="0" fontId="19" fillId="0" borderId="71" xfId="2" applyFont="1" applyBorder="1" applyAlignment="1">
      <alignment horizontal="left" vertical="top" wrapText="1"/>
    </xf>
    <xf numFmtId="0" fontId="19" fillId="0" borderId="63" xfId="2" applyFont="1" applyBorder="1" applyAlignment="1">
      <alignment horizontal="left" vertical="top" wrapText="1"/>
    </xf>
    <xf numFmtId="0" fontId="21" fillId="0" borderId="64" xfId="2" applyFont="1" applyBorder="1"/>
    <xf numFmtId="0" fontId="21" fillId="0" borderId="65" xfId="2" applyFont="1" applyBorder="1"/>
    <xf numFmtId="0" fontId="5" fillId="2" borderId="10" xfId="0" applyFont="1" applyFill="1" applyBorder="1" applyAlignment="1">
      <alignment horizontal="center" vertical="center" textRotation="255" shrinkToFit="1"/>
    </xf>
    <xf numFmtId="0" fontId="5" fillId="0" borderId="16" xfId="0" applyFont="1" applyBorder="1"/>
    <xf numFmtId="0" fontId="5" fillId="0" borderId="23" xfId="0" applyFont="1" applyBorder="1"/>
    <xf numFmtId="0" fontId="26" fillId="2" borderId="14" xfId="0" applyFont="1" applyFill="1" applyBorder="1" applyAlignment="1">
      <alignment horizontal="center" vertical="center" textRotation="255" shrinkToFit="1"/>
    </xf>
    <xf numFmtId="0" fontId="26" fillId="0" borderId="9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80" fontId="23" fillId="5" borderId="15" xfId="0" applyNumberFormat="1" applyFont="1" applyFill="1" applyBorder="1" applyAlignment="1">
      <alignment horizontal="center" vertical="center" textRotation="255" shrinkToFit="1"/>
    </xf>
    <xf numFmtId="180" fontId="23" fillId="5" borderId="69" xfId="0" applyNumberFormat="1" applyFont="1" applyFill="1" applyBorder="1" applyAlignment="1">
      <alignment horizontal="center" vertical="center" textRotation="255" shrinkToFit="1"/>
    </xf>
    <xf numFmtId="0" fontId="5" fillId="2" borderId="14" xfId="0" applyFont="1" applyFill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2" borderId="46" xfId="0" applyFont="1" applyFill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2" borderId="14" xfId="0" applyFont="1" applyFill="1" applyBorder="1" applyAlignment="1">
      <alignment horizontal="right" vertical="center" textRotation="255" shrinkToFit="1"/>
    </xf>
    <xf numFmtId="0" fontId="5" fillId="0" borderId="9" xfId="0" applyFont="1" applyBorder="1"/>
    <xf numFmtId="0" fontId="5" fillId="0" borderId="25" xfId="0" applyFont="1" applyBorder="1"/>
    <xf numFmtId="0" fontId="26" fillId="2" borderId="14" xfId="0" applyFont="1" applyFill="1" applyBorder="1" applyAlignment="1">
      <alignment horizontal="right" vertical="center" textRotation="255" shrinkToFit="1"/>
    </xf>
    <xf numFmtId="0" fontId="26" fillId="0" borderId="9" xfId="0" applyFont="1" applyBorder="1"/>
    <xf numFmtId="0" fontId="26" fillId="0" borderId="25" xfId="0" applyFont="1" applyBorder="1"/>
    <xf numFmtId="0" fontId="2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 vertical="center" textRotation="255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 shrinkToFit="1"/>
    </xf>
    <xf numFmtId="0" fontId="29" fillId="2" borderId="68" xfId="2" applyFont="1" applyFill="1" applyBorder="1" applyAlignment="1">
      <alignment horizontal="left" vertical="center"/>
    </xf>
    <xf numFmtId="0" fontId="29" fillId="2" borderId="66" xfId="2" applyFont="1" applyFill="1" applyBorder="1" applyAlignment="1">
      <alignment horizontal="left" vertical="center"/>
    </xf>
    <xf numFmtId="0" fontId="19" fillId="0" borderId="72" xfId="2" applyFont="1" applyBorder="1" applyAlignment="1">
      <alignment horizontal="left" vertical="top" wrapText="1"/>
    </xf>
  </cellXfs>
  <cellStyles count="9">
    <cellStyle name="20% - Accent1 2" xfId="5" xr:uid="{B28CD18D-1CB7-4D07-BA13-9CFCF8C48A98}"/>
    <cellStyle name="20% - Accent2 2" xfId="6" xr:uid="{2ADA4000-17D2-4366-917C-9633A2572C97}"/>
    <cellStyle name="20% - Accent3 2" xfId="3" xr:uid="{F10C9C97-8C2D-4560-B4AD-8663B56B8663}"/>
    <cellStyle name="20% - Accent4 2" xfId="4" xr:uid="{643897DB-374C-479E-B528-AB11FF5F0FAC}"/>
    <cellStyle name="20% - Accent6 2" xfId="7" xr:uid="{0EEDFD82-4521-47EA-968A-4CB829A8935A}"/>
    <cellStyle name="Normal 2" xfId="2" xr:uid="{556AE2B7-E32F-4CA0-B29C-FA3C42890838}"/>
    <cellStyle name="Normal 2 2" xfId="8" xr:uid="{02B2057E-0B6B-4684-A284-ED4EE2124C97}"/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附幼菜單!$B$2:$B$5</c:f>
              <c:strCache>
                <c:ptCount val="4"/>
                <c:pt idx="0">
                  <c:v>順旭有限公司</c:v>
                </c:pt>
                <c:pt idx="1">
                  <c:v>TEL:03-9909389</c:v>
                </c:pt>
                <c:pt idx="3">
                  <c:v>星期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附幼菜單!$B$6:$B$21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C-4AF7-8119-5EEC45515D9F}"/>
            </c:ext>
          </c:extLst>
        </c:ser>
        <c:ser>
          <c:idx val="1"/>
          <c:order val="1"/>
          <c:tx>
            <c:strRef>
              <c:f>附幼菜單!$C$2:$C$5</c:f>
              <c:strCache>
                <c:ptCount val="4"/>
                <c:pt idx="0">
                  <c:v>順旭有限公司</c:v>
                </c:pt>
                <c:pt idx="1">
                  <c:v>TEL:03-9909389</c:v>
                </c:pt>
                <c:pt idx="3">
                  <c:v>早點心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附幼菜單!$C$6:$C$21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C-4AF7-8119-5EEC45515D9F}"/>
            </c:ext>
          </c:extLst>
        </c:ser>
        <c:ser>
          <c:idx val="2"/>
          <c:order val="2"/>
          <c:tx>
            <c:strRef>
              <c:f>附幼菜單!$D$2:$D$5</c:f>
              <c:strCache>
                <c:ptCount val="4"/>
                <c:pt idx="0">
                  <c:v>順旭有限公司</c:v>
                </c:pt>
                <c:pt idx="1">
                  <c:v>TEL:03-9909389</c:v>
                </c:pt>
                <c:pt idx="3">
                  <c:v>主食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附幼菜單!$D$6:$D$21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C-4AF7-8119-5EEC45515D9F}"/>
            </c:ext>
          </c:extLst>
        </c:ser>
        <c:ser>
          <c:idx val="3"/>
          <c:order val="3"/>
          <c:tx>
            <c:strRef>
              <c:f>附幼菜單!$E$2:$E$5</c:f>
              <c:strCache>
                <c:ptCount val="4"/>
                <c:pt idx="0">
                  <c:v>宜蘭縣蘇澳鎮蓬萊國小附設幼兒園114年1月份菜單</c:v>
                </c:pt>
                <c:pt idx="3">
                  <c:v>主菜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附幼菜單!$E$6:$E$21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AC-4AF7-8119-5EEC45515D9F}"/>
            </c:ext>
          </c:extLst>
        </c:ser>
        <c:ser>
          <c:idx val="4"/>
          <c:order val="4"/>
          <c:tx>
            <c:strRef>
              <c:f>附幼菜單!$F$2:$F$5</c:f>
              <c:strCache>
                <c:ptCount val="4"/>
                <c:pt idx="0">
                  <c:v>宜蘭縣蘇澳鎮蓬萊國小附設幼兒園114年1月份菜單</c:v>
                </c:pt>
                <c:pt idx="3">
                  <c:v>副菜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附幼菜單!$F$6:$F$21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C-4AF7-8119-5EEC45515D9F}"/>
            </c:ext>
          </c:extLst>
        </c:ser>
        <c:ser>
          <c:idx val="5"/>
          <c:order val="5"/>
          <c:tx>
            <c:strRef>
              <c:f>附幼菜單!$G$2:$G$5</c:f>
              <c:strCache>
                <c:ptCount val="4"/>
                <c:pt idx="0">
                  <c:v>宜蘭縣蘇澳鎮蓬萊國小附設幼兒園114年1月份菜單</c:v>
                </c:pt>
                <c:pt idx="3">
                  <c:v>青菜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附幼菜單!$G$6:$G$21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AC-4AF7-8119-5EEC45515D9F}"/>
            </c:ext>
          </c:extLst>
        </c:ser>
        <c:ser>
          <c:idx val="6"/>
          <c:order val="6"/>
          <c:tx>
            <c:strRef>
              <c:f>附幼菜單!$H$2:$H$5</c:f>
              <c:strCache>
                <c:ptCount val="4"/>
                <c:pt idx="0">
                  <c:v>宜蘭縣蘇澳鎮蓬萊國小附設幼兒園114年1月份菜單</c:v>
                </c:pt>
                <c:pt idx="3">
                  <c:v>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附幼菜單!$H$6:$H$21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AC-4AF7-8119-5EEC45515D9F}"/>
            </c:ext>
          </c:extLst>
        </c:ser>
        <c:ser>
          <c:idx val="7"/>
          <c:order val="7"/>
          <c:tx>
            <c:strRef>
              <c:f>附幼菜單!$I$2:$I$5</c:f>
              <c:strCache>
                <c:ptCount val="4"/>
                <c:pt idx="0">
                  <c:v>宜蘭縣蘇澳鎮蓬萊國小附設幼兒園114年1月份菜單</c:v>
                </c:pt>
                <c:pt idx="3">
                  <c:v>水果/附餐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附幼菜單!$I$6:$I$21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AC-4AF7-8119-5EEC45515D9F}"/>
            </c:ext>
          </c:extLst>
        </c:ser>
        <c:ser>
          <c:idx val="8"/>
          <c:order val="8"/>
          <c:tx>
            <c:strRef>
              <c:f>附幼菜單!$J$2:$J$5</c:f>
              <c:strCache>
                <c:ptCount val="4"/>
                <c:pt idx="0">
                  <c:v>宜蘭縣蘇澳鎮蓬萊國小附設幼兒園114年1月份菜單</c:v>
                </c:pt>
                <c:pt idx="3">
                  <c:v>午點心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附幼菜單!$J$6:$J$21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AC-4AF7-8119-5EEC45515D9F}"/>
            </c:ext>
          </c:extLst>
        </c:ser>
        <c:ser>
          <c:idx val="9"/>
          <c:order val="9"/>
          <c:tx>
            <c:strRef>
              <c:f>附幼菜單!$K$2:$K$5</c:f>
              <c:strCache>
                <c:ptCount val="4"/>
                <c:pt idx="0">
                  <c:v>宜蘭縣蘇澳鎮蓬萊國小附設幼兒園114年1月份菜單</c:v>
                </c:pt>
                <c:pt idx="3">
                  <c:v>全穀根莖類(份)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附幼菜單!$K$6:$K$21</c:f>
              <c:numCache>
                <c:formatCode>0.0</c:formatCode>
                <c:ptCount val="16"/>
                <c:pt idx="0">
                  <c:v>3.8249999999999997</c:v>
                </c:pt>
                <c:pt idx="1">
                  <c:v>4.5</c:v>
                </c:pt>
                <c:pt idx="2">
                  <c:v>3.9749999999999996</c:v>
                </c:pt>
                <c:pt idx="3">
                  <c:v>3.5999999999999996</c:v>
                </c:pt>
                <c:pt idx="4">
                  <c:v>3</c:v>
                </c:pt>
                <c:pt idx="5">
                  <c:v>3.5999999999999996</c:v>
                </c:pt>
                <c:pt idx="6">
                  <c:v>3.9000000000000004</c:v>
                </c:pt>
                <c:pt idx="7">
                  <c:v>3.375</c:v>
                </c:pt>
                <c:pt idx="8">
                  <c:v>3.6750000000000003</c:v>
                </c:pt>
                <c:pt idx="9">
                  <c:v>3.5999999999999996</c:v>
                </c:pt>
                <c:pt idx="10">
                  <c:v>4.125</c:v>
                </c:pt>
                <c:pt idx="11">
                  <c:v>4.5</c:v>
                </c:pt>
                <c:pt idx="12">
                  <c:v>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AC-4AF7-8119-5EEC45515D9F}"/>
            </c:ext>
          </c:extLst>
        </c:ser>
        <c:ser>
          <c:idx val="10"/>
          <c:order val="10"/>
          <c:tx>
            <c:strRef>
              <c:f>附幼菜單!$L$2:$L$5</c:f>
              <c:strCache>
                <c:ptCount val="4"/>
                <c:pt idx="0">
                  <c:v>宜蘭縣蘇澳鎮蓬萊國小附設幼兒園114年1月份菜單</c:v>
                </c:pt>
                <c:pt idx="3">
                  <c:v>豆魚蛋肉類(份)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附幼菜單!$L$6:$L$21</c:f>
              <c:numCache>
                <c:formatCode>0.0</c:formatCode>
                <c:ptCount val="16"/>
                <c:pt idx="0">
                  <c:v>1.875</c:v>
                </c:pt>
                <c:pt idx="1">
                  <c:v>1.6500000000000001</c:v>
                </c:pt>
                <c:pt idx="2">
                  <c:v>1.7999999999999998</c:v>
                </c:pt>
                <c:pt idx="3">
                  <c:v>2.0999999999999996</c:v>
                </c:pt>
                <c:pt idx="4">
                  <c:v>1.9500000000000002</c:v>
                </c:pt>
                <c:pt idx="5">
                  <c:v>1.875</c:v>
                </c:pt>
                <c:pt idx="6">
                  <c:v>1.5</c:v>
                </c:pt>
                <c:pt idx="7">
                  <c:v>1.875</c:v>
                </c:pt>
                <c:pt idx="8">
                  <c:v>2.1749999999999998</c:v>
                </c:pt>
                <c:pt idx="9">
                  <c:v>1.5</c:v>
                </c:pt>
                <c:pt idx="10">
                  <c:v>1.5750000000000002</c:v>
                </c:pt>
                <c:pt idx="11">
                  <c:v>1.7999999999999998</c:v>
                </c:pt>
                <c:pt idx="12">
                  <c:v>2.0250000000000004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AC-4AF7-8119-5EEC45515D9F}"/>
            </c:ext>
          </c:extLst>
        </c:ser>
        <c:ser>
          <c:idx val="11"/>
          <c:order val="11"/>
          <c:tx>
            <c:strRef>
              <c:f>附幼菜單!$M$2:$M$5</c:f>
              <c:strCache>
                <c:ptCount val="4"/>
                <c:pt idx="0">
                  <c:v>宜蘭縣蘇澳鎮蓬萊國小附設幼兒園114年1月份菜單</c:v>
                </c:pt>
                <c:pt idx="3">
                  <c:v>蔬菜類(份)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附幼菜單!$M$6:$M$21</c:f>
              <c:numCache>
                <c:formatCode>0.0</c:formatCode>
                <c:ptCount val="16"/>
                <c:pt idx="0">
                  <c:v>1.35</c:v>
                </c:pt>
                <c:pt idx="1">
                  <c:v>1.0499999999999998</c:v>
                </c:pt>
                <c:pt idx="2">
                  <c:v>1.125</c:v>
                </c:pt>
                <c:pt idx="3">
                  <c:v>1.4249999999999998</c:v>
                </c:pt>
                <c:pt idx="4">
                  <c:v>1.2749999999999999</c:v>
                </c:pt>
                <c:pt idx="5">
                  <c:v>1.2749999999999999</c:v>
                </c:pt>
                <c:pt idx="6">
                  <c:v>1.125</c:v>
                </c:pt>
                <c:pt idx="7">
                  <c:v>1.5</c:v>
                </c:pt>
                <c:pt idx="8">
                  <c:v>1.2000000000000002</c:v>
                </c:pt>
                <c:pt idx="9">
                  <c:v>1.0499999999999998</c:v>
                </c:pt>
                <c:pt idx="10">
                  <c:v>1.35</c:v>
                </c:pt>
                <c:pt idx="11">
                  <c:v>0.97500000000000009</c:v>
                </c:pt>
                <c:pt idx="12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AC-4AF7-8119-5EEC45515D9F}"/>
            </c:ext>
          </c:extLst>
        </c:ser>
        <c:ser>
          <c:idx val="12"/>
          <c:order val="12"/>
          <c:tx>
            <c:strRef>
              <c:f>附幼菜單!$N$2:$N$5</c:f>
              <c:strCache>
                <c:ptCount val="4"/>
                <c:pt idx="0">
                  <c:v>宜蘭縣蘇澳鎮蓬萊國小附設幼兒園114年1月份菜單</c:v>
                </c:pt>
                <c:pt idx="3">
                  <c:v>堅果油脂類(份)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附幼菜單!$N$6:$N$21</c:f>
              <c:numCache>
                <c:formatCode>0.0</c:formatCode>
                <c:ptCount val="16"/>
                <c:pt idx="0">
                  <c:v>1.6500000000000001</c:v>
                </c:pt>
                <c:pt idx="1">
                  <c:v>1.5</c:v>
                </c:pt>
                <c:pt idx="2">
                  <c:v>1.6500000000000001</c:v>
                </c:pt>
                <c:pt idx="3">
                  <c:v>2.0999999999999996</c:v>
                </c:pt>
                <c:pt idx="4">
                  <c:v>2.0999999999999996</c:v>
                </c:pt>
                <c:pt idx="5">
                  <c:v>1.5</c:v>
                </c:pt>
                <c:pt idx="6">
                  <c:v>1.875</c:v>
                </c:pt>
                <c:pt idx="7">
                  <c:v>1.875</c:v>
                </c:pt>
                <c:pt idx="8">
                  <c:v>2.25</c:v>
                </c:pt>
                <c:pt idx="9">
                  <c:v>1.875</c:v>
                </c:pt>
                <c:pt idx="10">
                  <c:v>1.6500000000000001</c:v>
                </c:pt>
                <c:pt idx="11">
                  <c:v>1.875</c:v>
                </c:pt>
                <c:pt idx="12">
                  <c:v>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AC-4AF7-8119-5EEC45515D9F}"/>
            </c:ext>
          </c:extLst>
        </c:ser>
        <c:ser>
          <c:idx val="13"/>
          <c:order val="13"/>
          <c:tx>
            <c:strRef>
              <c:f>附幼菜單!$O$2:$O$5</c:f>
              <c:strCache>
                <c:ptCount val="4"/>
                <c:pt idx="0">
                  <c:v>宜蘭縣蘇澳鎮蓬萊國小附設幼兒園114年1月份菜單</c:v>
                </c:pt>
                <c:pt idx="3">
                  <c:v>水果類
(份)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附幼菜單!$O$6:$O$21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AC-4AF7-8119-5EEC45515D9F}"/>
            </c:ext>
          </c:extLst>
        </c:ser>
        <c:ser>
          <c:idx val="14"/>
          <c:order val="14"/>
          <c:tx>
            <c:strRef>
              <c:f>附幼菜單!$P$2:$P$5</c:f>
              <c:strCache>
                <c:ptCount val="4"/>
                <c:pt idx="0">
                  <c:v>宜蘭縣蘇澳鎮蓬萊國小附設幼兒園114年1月份菜單</c:v>
                </c:pt>
                <c:pt idx="3">
                  <c:v>奶類 (份)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附幼菜單!$P$6:$P$21</c:f>
              <c:numCache>
                <c:formatCode>General</c:formatCode>
                <c:ptCount val="16"/>
                <c:pt idx="1">
                  <c:v>0.1</c:v>
                </c:pt>
                <c:pt idx="2">
                  <c:v>0.5</c:v>
                </c:pt>
                <c:pt idx="5">
                  <c:v>0.5</c:v>
                </c:pt>
                <c:pt idx="10">
                  <c:v>0.5</c:v>
                </c:pt>
                <c:pt idx="1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AC-4AF7-8119-5EEC45515D9F}"/>
            </c:ext>
          </c:extLst>
        </c:ser>
        <c:ser>
          <c:idx val="15"/>
          <c:order val="15"/>
          <c:tx>
            <c:strRef>
              <c:f>附幼菜單!$Q$2:$Q$5</c:f>
              <c:strCache>
                <c:ptCount val="4"/>
                <c:pt idx="0">
                  <c:v>宜蘭縣蘇澳鎮蓬萊國小附設幼兒園114年1月份菜單</c:v>
                </c:pt>
                <c:pt idx="3">
                  <c:v>熱量     (大卡)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附幼菜單!$A$6:$A$21</c:f>
              <c:strCache>
                <c:ptCount val="1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　　　　　　　　　　　　　
廠商：順旭有限公司　　園主任：
　　　　　　　　　　　</c:v>
                </c:pt>
                <c:pt idx="14">
                  <c:v>※備註：
1.本菜單含有蛋、奶、堅果花生芝麻、含麩質之穀物及其製品、大豆及其製品、魚類及其製品，不適合對其過敏體質者食用。 
2.◎標註為此菜色中食材含有海鮮產品(蝦米、魚..等) 
3.全面採用優良認證食材，使用非基改玉米及豆製品，若想了解更詳細的資料歡迎至食材登錄平台查看。
                                        </c:v>
                </c:pt>
                <c:pt idx="15">
                  <c:v>營養師：林佩璇 </c:v>
                </c:pt>
              </c:strCache>
            </c:strRef>
          </c:cat>
          <c:val>
            <c:numRef>
              <c:f>附幼菜單!$Q$6:$Q$21</c:f>
              <c:numCache>
                <c:formatCode>0</c:formatCode>
                <c:ptCount val="16"/>
                <c:pt idx="0">
                  <c:v>576.375</c:v>
                </c:pt>
                <c:pt idx="1">
                  <c:v>604.5</c:v>
                </c:pt>
                <c:pt idx="2">
                  <c:v>635.625</c:v>
                </c:pt>
                <c:pt idx="3">
                  <c:v>599.62499999999989</c:v>
                </c:pt>
                <c:pt idx="4">
                  <c:v>542.625</c:v>
                </c:pt>
                <c:pt idx="5">
                  <c:v>612</c:v>
                </c:pt>
                <c:pt idx="6">
                  <c:v>558</c:v>
                </c:pt>
                <c:pt idx="7">
                  <c:v>558.75</c:v>
                </c:pt>
                <c:pt idx="8">
                  <c:v>611.625</c:v>
                </c:pt>
                <c:pt idx="9">
                  <c:v>535.125</c:v>
                </c:pt>
                <c:pt idx="10">
                  <c:v>634.875</c:v>
                </c:pt>
                <c:pt idx="11">
                  <c:v>618.75</c:v>
                </c:pt>
                <c:pt idx="12">
                  <c:v>746.25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0AC-4AF7-8119-5EEC45515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032688"/>
        <c:axId val="890021648"/>
      </c:barChart>
      <c:catAx>
        <c:axId val="8900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0021648"/>
        <c:crosses val="autoZero"/>
        <c:auto val="1"/>
        <c:lblAlgn val="ctr"/>
        <c:lblOffset val="100"/>
        <c:noMultiLvlLbl val="0"/>
      </c:catAx>
      <c:valAx>
        <c:axId val="89002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00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DC24FDB-15CD-485C-A3DD-653A68283519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454F41C-F215-9ED7-9AB0-767301D542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E6B9-95A1-489A-BC1E-6316D1E83A5D}">
  <sheetPr codeName="Sheet2">
    <pageSetUpPr fitToPage="1"/>
  </sheetPr>
  <dimension ref="A1:S21"/>
  <sheetViews>
    <sheetView tabSelected="1" workbookViewId="0">
      <selection activeCell="G12" sqref="G12"/>
    </sheetView>
  </sheetViews>
  <sheetFormatPr defaultColWidth="11.25" defaultRowHeight="15" customHeight="1"/>
  <cols>
    <col min="1" max="1" width="5" style="225" customWidth="1"/>
    <col min="2" max="2" width="5.5" style="221" customWidth="1"/>
    <col min="3" max="3" width="14.5" style="222" bestFit="1" customWidth="1"/>
    <col min="4" max="4" width="13.75" style="221" customWidth="1"/>
    <col min="5" max="5" width="15.75" style="221" customWidth="1"/>
    <col min="6" max="6" width="17.75" style="221" customWidth="1"/>
    <col min="7" max="7" width="15.75" style="221" customWidth="1"/>
    <col min="8" max="8" width="17.75" style="221" customWidth="1"/>
    <col min="9" max="10" width="12.75" style="221" customWidth="1"/>
    <col min="11" max="12" width="8.75" style="221" customWidth="1"/>
    <col min="13" max="13" width="6.75" style="221" customWidth="1"/>
    <col min="14" max="14" width="8.75" style="221" customWidth="1"/>
    <col min="15" max="15" width="6" style="221" customWidth="1"/>
    <col min="16" max="16" width="6.25" style="221" customWidth="1"/>
    <col min="17" max="17" width="6.625" style="221" customWidth="1"/>
    <col min="18" max="16384" width="11.25" style="221"/>
  </cols>
  <sheetData>
    <row r="1" spans="1:19" ht="15" customHeight="1">
      <c r="A1" s="219"/>
      <c r="B1" s="220"/>
      <c r="C1" s="259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9" ht="18" customHeight="1">
      <c r="A2" s="312" t="s">
        <v>58</v>
      </c>
      <c r="B2" s="313"/>
      <c r="C2" s="313"/>
      <c r="D2" s="313"/>
      <c r="E2" s="314" t="s">
        <v>209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</row>
    <row r="3" spans="1:19" ht="18" customHeight="1">
      <c r="A3" s="315" t="s">
        <v>59</v>
      </c>
      <c r="B3" s="313"/>
      <c r="C3" s="313"/>
      <c r="D3" s="313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9" ht="7.5" customHeight="1" thickBot="1">
      <c r="A4" s="312"/>
      <c r="B4" s="313"/>
      <c r="C4" s="313"/>
      <c r="D4" s="313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</row>
    <row r="5" spans="1:19" ht="47.25">
      <c r="A5" s="226" t="s">
        <v>1</v>
      </c>
      <c r="B5" s="227" t="s">
        <v>7</v>
      </c>
      <c r="C5" s="260" t="s">
        <v>167</v>
      </c>
      <c r="D5" s="228" t="s">
        <v>2</v>
      </c>
      <c r="E5" s="228" t="s">
        <v>3</v>
      </c>
      <c r="F5" s="228" t="s">
        <v>4</v>
      </c>
      <c r="G5" s="228" t="s">
        <v>15</v>
      </c>
      <c r="H5" s="228" t="s">
        <v>5</v>
      </c>
      <c r="I5" s="229" t="s">
        <v>60</v>
      </c>
      <c r="J5" s="229" t="s">
        <v>169</v>
      </c>
      <c r="K5" s="230" t="s">
        <v>61</v>
      </c>
      <c r="L5" s="230" t="s">
        <v>62</v>
      </c>
      <c r="M5" s="230" t="s">
        <v>63</v>
      </c>
      <c r="N5" s="230" t="s">
        <v>64</v>
      </c>
      <c r="O5" s="230" t="s">
        <v>85</v>
      </c>
      <c r="P5" s="230" t="s">
        <v>65</v>
      </c>
      <c r="Q5" s="231" t="s">
        <v>84</v>
      </c>
    </row>
    <row r="6" spans="1:19" s="222" customFormat="1" ht="18" customHeight="1">
      <c r="A6" s="232">
        <v>45293</v>
      </c>
      <c r="B6" s="233" t="s">
        <v>72</v>
      </c>
      <c r="C6" s="261" t="s">
        <v>168</v>
      </c>
      <c r="D6" s="233" t="s">
        <v>34</v>
      </c>
      <c r="E6" s="233" t="str">
        <f>葷食明細表!C33</f>
        <v>筍干排骨</v>
      </c>
      <c r="F6" s="233" t="str">
        <f>葷食明細表!E33</f>
        <v>◎豆芽甜不辣</v>
      </c>
      <c r="G6" s="233" t="s">
        <v>67</v>
      </c>
      <c r="H6" s="233" t="str">
        <f>葷食明細表!I33</f>
        <v>暖暖蒜雞湯</v>
      </c>
      <c r="I6" s="247" t="s">
        <v>70</v>
      </c>
      <c r="J6" s="247" t="s">
        <v>170</v>
      </c>
      <c r="K6" s="268">
        <v>3.8249999999999997</v>
      </c>
      <c r="L6" s="268">
        <v>1.875</v>
      </c>
      <c r="M6" s="268">
        <v>1.35</v>
      </c>
      <c r="N6" s="268">
        <v>1.6500000000000001</v>
      </c>
      <c r="O6" s="234">
        <v>1</v>
      </c>
      <c r="P6" s="234"/>
      <c r="Q6" s="235">
        <f t="shared" ref="Q6:Q18" si="0">(K6*70)+(P6*120)+(L6*75)+(M6*25)+(O6*60)+(N6*45)</f>
        <v>576.375</v>
      </c>
      <c r="R6" s="221"/>
      <c r="S6" s="221"/>
    </row>
    <row r="7" spans="1:19" s="222" customFormat="1" ht="18" customHeight="1">
      <c r="A7" s="232">
        <f>A6+1</f>
        <v>45294</v>
      </c>
      <c r="B7" s="233" t="s">
        <v>73</v>
      </c>
      <c r="C7" s="261" t="s">
        <v>171</v>
      </c>
      <c r="D7" s="233" t="s">
        <v>66</v>
      </c>
      <c r="E7" s="233" t="str">
        <f>葷食明細表!C42</f>
        <v>紅燒豆干</v>
      </c>
      <c r="F7" s="233" t="str">
        <f>葷食明細表!E42</f>
        <v>玉米炒蛋</v>
      </c>
      <c r="G7" s="233" t="s">
        <v>67</v>
      </c>
      <c r="H7" s="233" t="str">
        <f>葷食明細表!I42</f>
        <v>紅豆西米露</v>
      </c>
      <c r="I7" s="237"/>
      <c r="J7" s="247" t="s">
        <v>70</v>
      </c>
      <c r="K7" s="268">
        <v>4.5</v>
      </c>
      <c r="L7" s="268">
        <v>1.6500000000000001</v>
      </c>
      <c r="M7" s="268">
        <v>1.0499999999999998</v>
      </c>
      <c r="N7" s="268">
        <v>1.5</v>
      </c>
      <c r="O7" s="234">
        <v>1</v>
      </c>
      <c r="P7" s="234">
        <v>0.1</v>
      </c>
      <c r="Q7" s="235">
        <f t="shared" si="0"/>
        <v>604.5</v>
      </c>
      <c r="R7" s="221"/>
      <c r="S7" s="221"/>
    </row>
    <row r="8" spans="1:19" s="222" customFormat="1" ht="18" customHeight="1">
      <c r="A8" s="232">
        <v>45663</v>
      </c>
      <c r="B8" s="238" t="s">
        <v>74</v>
      </c>
      <c r="C8" s="262" t="s">
        <v>173</v>
      </c>
      <c r="D8" s="238" t="s">
        <v>11</v>
      </c>
      <c r="E8" s="238" t="str">
        <f>葷食明細表!O4</f>
        <v>照燒雞丁</v>
      </c>
      <c r="F8" s="238" t="str">
        <f>葷食明細表!Q4</f>
        <v>螞蟻上樹</v>
      </c>
      <c r="G8" s="238" t="s">
        <v>9</v>
      </c>
      <c r="H8" s="238" t="str">
        <f>葷食明細表!U4</f>
        <v>藥燉排骨湯</v>
      </c>
      <c r="I8" s="247" t="s">
        <v>10</v>
      </c>
      <c r="J8" s="247" t="s">
        <v>70</v>
      </c>
      <c r="K8" s="268">
        <v>3.9749999999999996</v>
      </c>
      <c r="L8" s="268">
        <v>1.7999999999999998</v>
      </c>
      <c r="M8" s="268">
        <v>1.125</v>
      </c>
      <c r="N8" s="268">
        <v>1.6500000000000001</v>
      </c>
      <c r="O8" s="234">
        <v>1</v>
      </c>
      <c r="P8" s="234">
        <v>0.5</v>
      </c>
      <c r="Q8" s="235">
        <f t="shared" si="0"/>
        <v>635.625</v>
      </c>
      <c r="R8" s="221"/>
      <c r="S8" s="221"/>
    </row>
    <row r="9" spans="1:19" ht="18" customHeight="1">
      <c r="A9" s="232">
        <f t="shared" ref="A9:A17" si="1">A8+1</f>
        <v>45664</v>
      </c>
      <c r="B9" s="238" t="s">
        <v>68</v>
      </c>
      <c r="C9" s="262" t="s">
        <v>191</v>
      </c>
      <c r="D9" s="238" t="s">
        <v>69</v>
      </c>
      <c r="E9" s="238" t="str">
        <f>葷食明細表!O13</f>
        <v>◎醬燒魚丁</v>
      </c>
      <c r="F9" s="238" t="str">
        <f>葷食明細表!Q13</f>
        <v>白菜滷</v>
      </c>
      <c r="G9" s="238" t="s">
        <v>9</v>
      </c>
      <c r="H9" s="238" t="str">
        <f>葷食明細表!U13</f>
        <v>味噌豆腐湯</v>
      </c>
      <c r="I9" s="236" t="s">
        <v>70</v>
      </c>
      <c r="J9" s="236" t="s">
        <v>195</v>
      </c>
      <c r="K9" s="268">
        <v>3.5999999999999996</v>
      </c>
      <c r="L9" s="268">
        <v>2.0999999999999996</v>
      </c>
      <c r="M9" s="268">
        <v>1.4249999999999998</v>
      </c>
      <c r="N9" s="268">
        <v>2.0999999999999996</v>
      </c>
      <c r="O9" s="234">
        <v>1</v>
      </c>
      <c r="P9" s="234"/>
      <c r="Q9" s="235">
        <f t="shared" si="0"/>
        <v>599.62499999999989</v>
      </c>
    </row>
    <row r="10" spans="1:19" s="223" customFormat="1" ht="18" customHeight="1">
      <c r="A10" s="232">
        <f t="shared" si="1"/>
        <v>45665</v>
      </c>
      <c r="B10" s="238" t="s">
        <v>71</v>
      </c>
      <c r="C10" s="262" t="s">
        <v>190</v>
      </c>
      <c r="D10" s="239" t="s">
        <v>32</v>
      </c>
      <c r="E10" s="238" t="str">
        <f>葷食明細表!O22</f>
        <v>什錦炒麵</v>
      </c>
      <c r="F10" s="238" t="str">
        <f>葷食明細表!Q22</f>
        <v>筍乾豬肉片</v>
      </c>
      <c r="G10" s="238" t="s">
        <v>9</v>
      </c>
      <c r="H10" s="238" t="str">
        <f>葷食明細表!U22</f>
        <v>馬鈴薯排骨湯</v>
      </c>
      <c r="I10" s="237"/>
      <c r="J10" s="247" t="s">
        <v>70</v>
      </c>
      <c r="K10" s="268">
        <v>3</v>
      </c>
      <c r="L10" s="268">
        <v>1.9500000000000002</v>
      </c>
      <c r="M10" s="268">
        <v>1.2749999999999999</v>
      </c>
      <c r="N10" s="268">
        <v>2.0999999999999996</v>
      </c>
      <c r="O10" s="234">
        <v>1</v>
      </c>
      <c r="P10" s="234"/>
      <c r="Q10" s="240">
        <f t="shared" si="0"/>
        <v>542.625</v>
      </c>
      <c r="R10" s="221"/>
      <c r="S10" s="221"/>
    </row>
    <row r="11" spans="1:19" s="222" customFormat="1" ht="18" customHeight="1">
      <c r="A11" s="232">
        <f t="shared" si="1"/>
        <v>45666</v>
      </c>
      <c r="B11" s="238" t="s">
        <v>72</v>
      </c>
      <c r="C11" s="263" t="s">
        <v>189</v>
      </c>
      <c r="D11" s="238" t="s">
        <v>75</v>
      </c>
      <c r="E11" s="238" t="str">
        <f>葷食明細表!O33</f>
        <v>麻油雞丁</v>
      </c>
      <c r="F11" s="238" t="str">
        <f>葷食明細表!Q33</f>
        <v>黑胡椒銀芽炒蛋</v>
      </c>
      <c r="G11" s="238" t="s">
        <v>9</v>
      </c>
      <c r="H11" s="238" t="str">
        <f>葷食明細表!U33</f>
        <v>薏仁玉米湯</v>
      </c>
      <c r="I11" s="247" t="s">
        <v>70</v>
      </c>
      <c r="J11" s="247" t="s">
        <v>196</v>
      </c>
      <c r="K11" s="268">
        <v>3.5999999999999996</v>
      </c>
      <c r="L11" s="268">
        <v>1.875</v>
      </c>
      <c r="M11" s="268">
        <v>1.2749999999999999</v>
      </c>
      <c r="N11" s="268">
        <v>1.5</v>
      </c>
      <c r="O11" s="234">
        <v>1</v>
      </c>
      <c r="P11" s="234">
        <v>0.5</v>
      </c>
      <c r="Q11" s="235">
        <f t="shared" si="0"/>
        <v>612</v>
      </c>
      <c r="R11" s="221"/>
      <c r="S11" s="221"/>
    </row>
    <row r="12" spans="1:19" ht="18" customHeight="1">
      <c r="A12" s="232">
        <f t="shared" si="1"/>
        <v>45667</v>
      </c>
      <c r="B12" s="238" t="s">
        <v>73</v>
      </c>
      <c r="C12" s="262" t="s">
        <v>192</v>
      </c>
      <c r="D12" s="238" t="s">
        <v>11</v>
      </c>
      <c r="E12" s="238" t="str">
        <f>葷食明細表!O42</f>
        <v>炸醬豆乾丁</v>
      </c>
      <c r="F12" s="238" t="str">
        <f>葷食明細表!Q42</f>
        <v>塔香海帶</v>
      </c>
      <c r="G12" s="238" t="s">
        <v>9</v>
      </c>
      <c r="H12" s="238" t="str">
        <f>葷食明細表!U42</f>
        <v>桂圓紅棗銀耳湯</v>
      </c>
      <c r="I12" s="237"/>
      <c r="J12" s="247" t="s">
        <v>70</v>
      </c>
      <c r="K12" s="268">
        <v>3.9000000000000004</v>
      </c>
      <c r="L12" s="268">
        <v>1.5</v>
      </c>
      <c r="M12" s="268">
        <v>1.125</v>
      </c>
      <c r="N12" s="268">
        <v>1.875</v>
      </c>
      <c r="O12" s="234">
        <v>1</v>
      </c>
      <c r="P12" s="234"/>
      <c r="Q12" s="241">
        <f t="shared" si="0"/>
        <v>558</v>
      </c>
    </row>
    <row r="13" spans="1:19" ht="18" customHeight="1">
      <c r="A13" s="232">
        <v>45670</v>
      </c>
      <c r="B13" s="242" t="s">
        <v>74</v>
      </c>
      <c r="C13" s="262" t="s">
        <v>172</v>
      </c>
      <c r="D13" s="242" t="s">
        <v>11</v>
      </c>
      <c r="E13" s="242" t="str">
        <f>葷食明細表!AA4</f>
        <v>蒜苗炒肉絲</v>
      </c>
      <c r="F13" s="242" t="str">
        <f>葷食明細表!AC4</f>
        <v>雙花炒百頁</v>
      </c>
      <c r="G13" s="242" t="s">
        <v>9</v>
      </c>
      <c r="H13" s="242" t="str">
        <f>葷食明細表!AG4</f>
        <v>◎蘿蔔魚丸湯</v>
      </c>
      <c r="I13" s="243"/>
      <c r="J13" s="247" t="s">
        <v>70</v>
      </c>
      <c r="K13" s="268">
        <v>3.375</v>
      </c>
      <c r="L13" s="268">
        <v>1.875</v>
      </c>
      <c r="M13" s="268">
        <v>1.5</v>
      </c>
      <c r="N13" s="268">
        <v>1.875</v>
      </c>
      <c r="O13" s="234">
        <v>1</v>
      </c>
      <c r="P13" s="234"/>
      <c r="Q13" s="241">
        <f t="shared" si="0"/>
        <v>558.75</v>
      </c>
    </row>
    <row r="14" spans="1:19" ht="18" customHeight="1">
      <c r="A14" s="232">
        <f t="shared" si="1"/>
        <v>45671</v>
      </c>
      <c r="B14" s="242" t="s">
        <v>68</v>
      </c>
      <c r="C14" s="263" t="s">
        <v>199</v>
      </c>
      <c r="D14" s="242" t="s">
        <v>69</v>
      </c>
      <c r="E14" s="242" t="str">
        <f>葷食明細表!AA13</f>
        <v>*唐揚炸雞*</v>
      </c>
      <c r="F14" s="242" t="str">
        <f>葷食明細表!AC13</f>
        <v>肉絲炒銀芽</v>
      </c>
      <c r="G14" s="242" t="s">
        <v>9</v>
      </c>
      <c r="H14" s="242" t="str">
        <f>葷食明細表!AG13</f>
        <v>紫菜蛋花湯</v>
      </c>
      <c r="I14" s="236" t="s">
        <v>70</v>
      </c>
      <c r="J14" s="236" t="s">
        <v>197</v>
      </c>
      <c r="K14" s="268">
        <v>3.6750000000000003</v>
      </c>
      <c r="L14" s="268">
        <v>2.1749999999999998</v>
      </c>
      <c r="M14" s="268">
        <v>1.2000000000000002</v>
      </c>
      <c r="N14" s="268">
        <v>2.25</v>
      </c>
      <c r="O14" s="234">
        <v>1</v>
      </c>
      <c r="P14" s="234"/>
      <c r="Q14" s="241">
        <f t="shared" si="0"/>
        <v>611.625</v>
      </c>
    </row>
    <row r="15" spans="1:19" ht="18" customHeight="1">
      <c r="A15" s="232">
        <f t="shared" si="1"/>
        <v>45672</v>
      </c>
      <c r="B15" s="242" t="s">
        <v>76</v>
      </c>
      <c r="C15" s="236" t="s">
        <v>193</v>
      </c>
      <c r="D15" s="242" t="s">
        <v>32</v>
      </c>
      <c r="E15" s="242" t="str">
        <f>葷食明細表!AA22</f>
        <v>◎米粉羹</v>
      </c>
      <c r="F15" s="242" t="str">
        <f>葷食明細表!AC22</f>
        <v>梅乾扣肉</v>
      </c>
      <c r="G15" s="242" t="s">
        <v>9</v>
      </c>
      <c r="H15" s="242" t="str">
        <f>葷食明細表!AG22</f>
        <v>刈包</v>
      </c>
      <c r="I15" s="237"/>
      <c r="J15" s="247" t="s">
        <v>70</v>
      </c>
      <c r="K15" s="268">
        <v>3.5999999999999996</v>
      </c>
      <c r="L15" s="268">
        <v>1.5</v>
      </c>
      <c r="M15" s="268">
        <v>1.0499999999999998</v>
      </c>
      <c r="N15" s="268">
        <v>1.875</v>
      </c>
      <c r="O15" s="234">
        <v>1</v>
      </c>
      <c r="P15" s="234"/>
      <c r="Q15" s="235">
        <f t="shared" si="0"/>
        <v>535.125</v>
      </c>
    </row>
    <row r="16" spans="1:19" ht="17.25" customHeight="1">
      <c r="A16" s="232">
        <f t="shared" si="1"/>
        <v>45673</v>
      </c>
      <c r="B16" s="242" t="s">
        <v>77</v>
      </c>
      <c r="C16" s="263" t="s">
        <v>200</v>
      </c>
      <c r="D16" s="242" t="s">
        <v>33</v>
      </c>
      <c r="E16" s="242" t="str">
        <f>葷食明細表!AA33</f>
        <v>香干肉燥</v>
      </c>
      <c r="F16" s="244" t="str">
        <f>葷食明細表!AC33</f>
        <v>翡翠三色</v>
      </c>
      <c r="G16" s="242" t="s">
        <v>9</v>
      </c>
      <c r="H16" s="242" t="str">
        <f>葷食明細表!AG33</f>
        <v>金茸肉絲湯</v>
      </c>
      <c r="I16" s="236" t="s">
        <v>70</v>
      </c>
      <c r="J16" s="236" t="s">
        <v>198</v>
      </c>
      <c r="K16" s="268">
        <v>4.125</v>
      </c>
      <c r="L16" s="268">
        <v>1.5750000000000002</v>
      </c>
      <c r="M16" s="268">
        <v>1.35</v>
      </c>
      <c r="N16" s="268">
        <v>1.6500000000000001</v>
      </c>
      <c r="O16" s="234">
        <v>1</v>
      </c>
      <c r="P16" s="234">
        <v>0.5</v>
      </c>
      <c r="Q16" s="235">
        <f t="shared" si="0"/>
        <v>634.875</v>
      </c>
    </row>
    <row r="17" spans="1:17" ht="18" customHeight="1">
      <c r="A17" s="232">
        <f t="shared" si="1"/>
        <v>45674</v>
      </c>
      <c r="B17" s="242" t="s">
        <v>78</v>
      </c>
      <c r="C17" s="263" t="s">
        <v>194</v>
      </c>
      <c r="D17" s="242" t="s">
        <v>11</v>
      </c>
      <c r="E17" s="242" t="str">
        <f>葷食明細表!AA42</f>
        <v>*茄汁豆包*</v>
      </c>
      <c r="F17" s="244" t="str">
        <f>葷食明細表!AC42</f>
        <v>豆芽炒蛋</v>
      </c>
      <c r="G17" s="242" t="s">
        <v>9</v>
      </c>
      <c r="H17" s="242" t="str">
        <f>葷食明細表!AG42</f>
        <v>花豆湯圓</v>
      </c>
      <c r="I17" s="237"/>
      <c r="J17" s="247" t="s">
        <v>70</v>
      </c>
      <c r="K17" s="268">
        <v>4.5</v>
      </c>
      <c r="L17" s="268">
        <v>1.7999999999999998</v>
      </c>
      <c r="M17" s="268">
        <v>0.97500000000000009</v>
      </c>
      <c r="N17" s="268">
        <v>1.875</v>
      </c>
      <c r="O17" s="234">
        <v>1</v>
      </c>
      <c r="P17" s="234"/>
      <c r="Q17" s="235">
        <f t="shared" si="0"/>
        <v>618.75</v>
      </c>
    </row>
    <row r="18" spans="1:17" ht="18" customHeight="1">
      <c r="A18" s="232">
        <v>45677</v>
      </c>
      <c r="B18" s="245" t="s">
        <v>74</v>
      </c>
      <c r="C18" s="264" t="s">
        <v>130</v>
      </c>
      <c r="D18" s="245" t="s">
        <v>11</v>
      </c>
      <c r="E18" s="245" t="str">
        <f>葷食明細表!AM4</f>
        <v>◎薑汁魚丁</v>
      </c>
      <c r="F18" s="245" t="str">
        <f>葷食明細表!AO4</f>
        <v>奶香白菜</v>
      </c>
      <c r="G18" s="245" t="s">
        <v>9</v>
      </c>
      <c r="H18" s="245" t="str">
        <f>葷食明細表!AS4</f>
        <v>玉米濃湯</v>
      </c>
      <c r="I18" s="236" t="s">
        <v>10</v>
      </c>
      <c r="J18" s="247" t="s">
        <v>70</v>
      </c>
      <c r="K18" s="268">
        <v>3.375</v>
      </c>
      <c r="L18" s="268">
        <v>2.0250000000000004</v>
      </c>
      <c r="M18" s="268">
        <v>1.35</v>
      </c>
      <c r="N18" s="268">
        <v>1.875</v>
      </c>
      <c r="O18" s="234">
        <v>1</v>
      </c>
      <c r="P18" s="234">
        <v>1.5</v>
      </c>
      <c r="Q18" s="235">
        <f t="shared" si="0"/>
        <v>746.25</v>
      </c>
    </row>
    <row r="19" spans="1:17" ht="28.5" customHeight="1">
      <c r="A19" s="316" t="s">
        <v>208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8"/>
    </row>
    <row r="20" spans="1:17" ht="85.5" customHeight="1">
      <c r="A20" s="319" t="s">
        <v>188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56"/>
    </row>
    <row r="21" spans="1:17" ht="18" customHeight="1" thickBot="1">
      <c r="A21" s="354" t="s">
        <v>79</v>
      </c>
      <c r="B21" s="355"/>
      <c r="C21" s="355"/>
      <c r="D21" s="355"/>
      <c r="E21" s="355"/>
      <c r="F21" s="355"/>
      <c r="G21" s="355"/>
      <c r="H21" s="310"/>
      <c r="I21" s="310"/>
      <c r="J21" s="310"/>
      <c r="K21" s="310"/>
      <c r="L21" s="310"/>
      <c r="M21" s="310"/>
      <c r="N21" s="310"/>
      <c r="O21" s="310"/>
      <c r="P21" s="310"/>
      <c r="Q21" s="311"/>
    </row>
  </sheetData>
  <mergeCells count="8">
    <mergeCell ref="A21:G21"/>
    <mergeCell ref="H21:Q21"/>
    <mergeCell ref="A2:D2"/>
    <mergeCell ref="E2:Q4"/>
    <mergeCell ref="A3:D3"/>
    <mergeCell ref="A4:D4"/>
    <mergeCell ref="A19:Q19"/>
    <mergeCell ref="A20:Q20"/>
  </mergeCells>
  <phoneticPr fontId="2" type="noConversion"/>
  <printOptions horizontalCentered="1" verticalCentered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769BA-9A0D-4C0C-A1F2-C9ACD2F07AA7}">
  <sheetPr codeName="Sheet3"/>
  <dimension ref="A1:T22"/>
  <sheetViews>
    <sheetView workbookViewId="0">
      <selection activeCell="G18" sqref="G18"/>
    </sheetView>
  </sheetViews>
  <sheetFormatPr defaultColWidth="11.25" defaultRowHeight="15" customHeight="1"/>
  <cols>
    <col min="1" max="1" width="5" style="225" customWidth="1"/>
    <col min="2" max="2" width="5.5" style="221" customWidth="1"/>
    <col min="3" max="3" width="13.75" style="221" customWidth="1"/>
    <col min="4" max="4" width="15.75" style="221" customWidth="1"/>
    <col min="5" max="5" width="17.75" style="221" customWidth="1"/>
    <col min="6" max="6" width="15.75" style="221" customWidth="1"/>
    <col min="7" max="7" width="17.75" style="221" customWidth="1"/>
    <col min="8" max="8" width="12.75" style="221" customWidth="1"/>
    <col min="9" max="15" width="8.75" style="221" customWidth="1"/>
    <col min="16" max="16384" width="11.25" style="221"/>
  </cols>
  <sheetData>
    <row r="1" spans="1:20" ht="15" customHeight="1">
      <c r="A1" s="21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0" ht="18" customHeight="1">
      <c r="A2" s="312" t="s">
        <v>58</v>
      </c>
      <c r="B2" s="313"/>
      <c r="C2" s="313"/>
      <c r="D2" s="314" t="s">
        <v>207</v>
      </c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20" ht="18" customHeight="1">
      <c r="A3" s="315" t="s">
        <v>59</v>
      </c>
      <c r="B3" s="313"/>
      <c r="C3" s="313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20" ht="7.5" customHeight="1" thickBot="1">
      <c r="A4" s="312"/>
      <c r="B4" s="313"/>
      <c r="C4" s="313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1:20" ht="31.5">
      <c r="A5" s="226" t="s">
        <v>1</v>
      </c>
      <c r="B5" s="227" t="s">
        <v>7</v>
      </c>
      <c r="C5" s="228" t="s">
        <v>2</v>
      </c>
      <c r="D5" s="228" t="s">
        <v>3</v>
      </c>
      <c r="E5" s="228" t="s">
        <v>4</v>
      </c>
      <c r="F5" s="228" t="s">
        <v>15</v>
      </c>
      <c r="G5" s="228" t="s">
        <v>5</v>
      </c>
      <c r="H5" s="229" t="s">
        <v>60</v>
      </c>
      <c r="I5" s="230" t="s">
        <v>61</v>
      </c>
      <c r="J5" s="230" t="s">
        <v>62</v>
      </c>
      <c r="K5" s="230" t="s">
        <v>63</v>
      </c>
      <c r="L5" s="230" t="s">
        <v>64</v>
      </c>
      <c r="M5" s="230" t="s">
        <v>85</v>
      </c>
      <c r="N5" s="230" t="s">
        <v>65</v>
      </c>
      <c r="O5" s="231" t="s">
        <v>84</v>
      </c>
    </row>
    <row r="6" spans="1:20" s="222" customFormat="1" ht="18" customHeight="1">
      <c r="A6" s="232">
        <v>45293</v>
      </c>
      <c r="B6" s="233" t="s">
        <v>72</v>
      </c>
      <c r="C6" s="233" t="s">
        <v>34</v>
      </c>
      <c r="D6" s="233" t="str">
        <f>葷食明細表!C33</f>
        <v>筍干排骨</v>
      </c>
      <c r="E6" s="233" t="str">
        <f>葷食明細表!E33</f>
        <v>◎豆芽甜不辣</v>
      </c>
      <c r="F6" s="233" t="s">
        <v>67</v>
      </c>
      <c r="G6" s="233" t="str">
        <f>葷食明細表!I33</f>
        <v>暖暖蒜雞湯</v>
      </c>
      <c r="H6" s="247" t="s">
        <v>70</v>
      </c>
      <c r="I6" s="234">
        <v>5.0999999999999996</v>
      </c>
      <c r="J6" s="234">
        <v>2.5</v>
      </c>
      <c r="K6" s="234">
        <v>1.8</v>
      </c>
      <c r="L6" s="234">
        <v>2.2000000000000002</v>
      </c>
      <c r="M6" s="234">
        <v>1</v>
      </c>
      <c r="N6" s="234"/>
      <c r="O6" s="235">
        <f t="shared" ref="O6:O18" si="0">(I6*70)+(N6*120)+(J6*75)+(K6*25)+(M6*60)+(L6*45)</f>
        <v>748.5</v>
      </c>
      <c r="P6" s="221"/>
      <c r="Q6" s="221"/>
      <c r="R6" s="221"/>
      <c r="S6" s="221"/>
      <c r="T6" s="221"/>
    </row>
    <row r="7" spans="1:20" s="222" customFormat="1" ht="18" customHeight="1">
      <c r="A7" s="232">
        <f>A6+1</f>
        <v>45294</v>
      </c>
      <c r="B7" s="233" t="s">
        <v>73</v>
      </c>
      <c r="C7" s="233" t="s">
        <v>66</v>
      </c>
      <c r="D7" s="233" t="str">
        <f>葷食明細表!C42</f>
        <v>紅燒豆干</v>
      </c>
      <c r="E7" s="233" t="str">
        <f>葷食明細表!E42</f>
        <v>玉米炒蛋</v>
      </c>
      <c r="F7" s="233" t="s">
        <v>67</v>
      </c>
      <c r="G7" s="233" t="str">
        <f>葷食明細表!I42</f>
        <v>紅豆西米露</v>
      </c>
      <c r="H7" s="237" t="s">
        <v>39</v>
      </c>
      <c r="I7" s="234">
        <v>6</v>
      </c>
      <c r="J7" s="234">
        <v>2.2000000000000002</v>
      </c>
      <c r="K7" s="234">
        <v>1.4</v>
      </c>
      <c r="L7" s="234">
        <v>2</v>
      </c>
      <c r="M7" s="234"/>
      <c r="N7" s="234">
        <v>0.1</v>
      </c>
      <c r="O7" s="235">
        <f t="shared" si="0"/>
        <v>722</v>
      </c>
      <c r="P7" s="221"/>
      <c r="Q7" s="221"/>
      <c r="R7" s="221"/>
      <c r="S7" s="221"/>
      <c r="T7" s="221"/>
    </row>
    <row r="8" spans="1:20" s="222" customFormat="1" ht="18" customHeight="1">
      <c r="A8" s="232">
        <v>45663</v>
      </c>
      <c r="B8" s="238" t="s">
        <v>74</v>
      </c>
      <c r="C8" s="238" t="s">
        <v>11</v>
      </c>
      <c r="D8" s="238" t="str">
        <f>葷食明細表!O4</f>
        <v>照燒雞丁</v>
      </c>
      <c r="E8" s="238" t="str">
        <f>葷食明細表!Q4</f>
        <v>螞蟻上樹</v>
      </c>
      <c r="F8" s="238" t="s">
        <v>9</v>
      </c>
      <c r="G8" s="238" t="str">
        <f>葷食明細表!U4</f>
        <v>藥燉排骨湯</v>
      </c>
      <c r="H8" s="247" t="s">
        <v>10</v>
      </c>
      <c r="I8" s="234">
        <v>5.3</v>
      </c>
      <c r="J8" s="234">
        <v>2.4</v>
      </c>
      <c r="K8" s="234">
        <v>1.5</v>
      </c>
      <c r="L8" s="234">
        <v>2.2000000000000002</v>
      </c>
      <c r="M8" s="234"/>
      <c r="N8" s="234">
        <v>0.5</v>
      </c>
      <c r="O8" s="235">
        <f t="shared" si="0"/>
        <v>747.5</v>
      </c>
      <c r="P8" s="221"/>
      <c r="Q8" s="221"/>
      <c r="R8" s="221"/>
      <c r="S8" s="221"/>
      <c r="T8" s="221"/>
    </row>
    <row r="9" spans="1:20" ht="18" customHeight="1">
      <c r="A9" s="232">
        <f t="shared" ref="A9:A17" si="1">A8+1</f>
        <v>45664</v>
      </c>
      <c r="B9" s="238" t="s">
        <v>68</v>
      </c>
      <c r="C9" s="238" t="s">
        <v>69</v>
      </c>
      <c r="D9" s="238" t="str">
        <f>葷食明細表!O13</f>
        <v>◎醬燒魚丁</v>
      </c>
      <c r="E9" s="238" t="str">
        <f>葷食明細表!Q13</f>
        <v>白菜滷</v>
      </c>
      <c r="F9" s="238" t="s">
        <v>9</v>
      </c>
      <c r="G9" s="238" t="str">
        <f>葷食明細表!U13</f>
        <v>味噌豆腐湯</v>
      </c>
      <c r="H9" s="236" t="s">
        <v>70</v>
      </c>
      <c r="I9" s="234">
        <v>4.8</v>
      </c>
      <c r="J9" s="234">
        <v>2.8</v>
      </c>
      <c r="K9" s="234">
        <v>1.9</v>
      </c>
      <c r="L9" s="234">
        <v>2.8</v>
      </c>
      <c r="M9" s="234">
        <v>1</v>
      </c>
      <c r="N9" s="234"/>
      <c r="O9" s="235">
        <f t="shared" si="0"/>
        <v>779.5</v>
      </c>
    </row>
    <row r="10" spans="1:20" s="223" customFormat="1" ht="18" customHeight="1">
      <c r="A10" s="232">
        <f t="shared" si="1"/>
        <v>45665</v>
      </c>
      <c r="B10" s="238" t="s">
        <v>71</v>
      </c>
      <c r="C10" s="239" t="s">
        <v>32</v>
      </c>
      <c r="D10" s="238" t="str">
        <f>葷食明細表!O22</f>
        <v>什錦炒麵</v>
      </c>
      <c r="E10" s="238" t="str">
        <f>葷食明細表!Q22</f>
        <v>筍乾豬肉片</v>
      </c>
      <c r="F10" s="238" t="s">
        <v>9</v>
      </c>
      <c r="G10" s="238" t="str">
        <f>葷食明細表!U22</f>
        <v>馬鈴薯排骨湯</v>
      </c>
      <c r="H10" s="237" t="s">
        <v>39</v>
      </c>
      <c r="I10" s="234">
        <v>4</v>
      </c>
      <c r="J10" s="234">
        <v>2.6</v>
      </c>
      <c r="K10" s="234">
        <v>1.7</v>
      </c>
      <c r="L10" s="234">
        <v>2.8</v>
      </c>
      <c r="M10" s="234"/>
      <c r="N10" s="234"/>
      <c r="O10" s="240">
        <f t="shared" si="0"/>
        <v>643.5</v>
      </c>
      <c r="P10" s="221"/>
      <c r="Q10" s="221"/>
      <c r="R10" s="221"/>
      <c r="S10" s="221"/>
      <c r="T10" s="221"/>
    </row>
    <row r="11" spans="1:20" s="222" customFormat="1" ht="18" customHeight="1">
      <c r="A11" s="232">
        <f t="shared" si="1"/>
        <v>45666</v>
      </c>
      <c r="B11" s="238" t="s">
        <v>72</v>
      </c>
      <c r="C11" s="238" t="s">
        <v>75</v>
      </c>
      <c r="D11" s="238" t="str">
        <f>葷食明細表!O33</f>
        <v>麻油雞丁</v>
      </c>
      <c r="E11" s="238" t="str">
        <f>葷食明細表!Q33</f>
        <v>黑胡椒銀芽炒蛋</v>
      </c>
      <c r="F11" s="238" t="s">
        <v>9</v>
      </c>
      <c r="G11" s="238" t="str">
        <f>葷食明細表!U33</f>
        <v>薏仁玉米湯</v>
      </c>
      <c r="H11" s="247" t="s">
        <v>70</v>
      </c>
      <c r="I11" s="234">
        <v>4.8</v>
      </c>
      <c r="J11" s="234">
        <v>2.5</v>
      </c>
      <c r="K11" s="234">
        <v>1.7</v>
      </c>
      <c r="L11" s="234">
        <v>2</v>
      </c>
      <c r="M11" s="234">
        <v>1</v>
      </c>
      <c r="N11" s="234"/>
      <c r="O11" s="235">
        <f t="shared" si="0"/>
        <v>716</v>
      </c>
      <c r="P11" s="221"/>
      <c r="Q11" s="221"/>
      <c r="R11" s="221"/>
      <c r="S11" s="221"/>
      <c r="T11" s="221"/>
    </row>
    <row r="12" spans="1:20" ht="18" customHeight="1">
      <c r="A12" s="232">
        <f t="shared" si="1"/>
        <v>45667</v>
      </c>
      <c r="B12" s="238" t="s">
        <v>73</v>
      </c>
      <c r="C12" s="238" t="s">
        <v>11</v>
      </c>
      <c r="D12" s="238" t="str">
        <f>葷食明細表!O42</f>
        <v>炸醬豆乾丁</v>
      </c>
      <c r="E12" s="238" t="str">
        <f>葷食明細表!Q42</f>
        <v>塔香海帶</v>
      </c>
      <c r="F12" s="238" t="s">
        <v>9</v>
      </c>
      <c r="G12" s="238" t="str">
        <f>葷食明細表!U42</f>
        <v>桂圓紅棗銀耳湯</v>
      </c>
      <c r="H12" s="237" t="s">
        <v>39</v>
      </c>
      <c r="I12" s="234">
        <v>5.2</v>
      </c>
      <c r="J12" s="234">
        <v>2</v>
      </c>
      <c r="K12" s="234">
        <v>1.5</v>
      </c>
      <c r="L12" s="234">
        <v>2.5</v>
      </c>
      <c r="M12" s="234">
        <v>1</v>
      </c>
      <c r="N12" s="234"/>
      <c r="O12" s="241">
        <f t="shared" si="0"/>
        <v>724</v>
      </c>
    </row>
    <row r="13" spans="1:20" ht="18" customHeight="1">
      <c r="A13" s="232">
        <v>45670</v>
      </c>
      <c r="B13" s="242" t="s">
        <v>74</v>
      </c>
      <c r="C13" s="242" t="s">
        <v>11</v>
      </c>
      <c r="D13" s="242" t="str">
        <f>葷食明細表!AA4</f>
        <v>蒜苗炒肉絲</v>
      </c>
      <c r="E13" s="242" t="str">
        <f>葷食明細表!AC4</f>
        <v>雙花炒百頁</v>
      </c>
      <c r="F13" s="242" t="s">
        <v>9</v>
      </c>
      <c r="G13" s="242" t="str">
        <f>葷食明細表!AG4</f>
        <v>◎蘿蔔魚丸湯</v>
      </c>
      <c r="H13" s="243" t="s">
        <v>10</v>
      </c>
      <c r="I13" s="234">
        <v>4.5</v>
      </c>
      <c r="J13" s="234">
        <v>2.5</v>
      </c>
      <c r="K13" s="234">
        <v>2</v>
      </c>
      <c r="L13" s="234">
        <v>2.5</v>
      </c>
      <c r="M13" s="234"/>
      <c r="N13" s="234">
        <v>0.5</v>
      </c>
      <c r="O13" s="241">
        <f t="shared" si="0"/>
        <v>725</v>
      </c>
    </row>
    <row r="14" spans="1:20" ht="18" customHeight="1">
      <c r="A14" s="232">
        <f t="shared" si="1"/>
        <v>45671</v>
      </c>
      <c r="B14" s="242" t="s">
        <v>68</v>
      </c>
      <c r="C14" s="242" t="s">
        <v>69</v>
      </c>
      <c r="D14" s="242" t="str">
        <f>葷食明細表!AA13</f>
        <v>*唐揚炸雞*</v>
      </c>
      <c r="E14" s="242" t="str">
        <f>葷食明細表!AC13</f>
        <v>肉絲炒銀芽</v>
      </c>
      <c r="F14" s="242" t="s">
        <v>9</v>
      </c>
      <c r="G14" s="242" t="str">
        <f>葷食明細表!AG13</f>
        <v>紫菜蛋花湯</v>
      </c>
      <c r="H14" s="236" t="s">
        <v>70</v>
      </c>
      <c r="I14" s="234">
        <v>4.9000000000000004</v>
      </c>
      <c r="J14" s="234">
        <v>2.9</v>
      </c>
      <c r="K14" s="234">
        <v>1.6</v>
      </c>
      <c r="L14" s="234">
        <v>3</v>
      </c>
      <c r="M14" s="234">
        <v>1</v>
      </c>
      <c r="N14" s="234"/>
      <c r="O14" s="241">
        <f t="shared" si="0"/>
        <v>795.5</v>
      </c>
    </row>
    <row r="15" spans="1:20" ht="18" customHeight="1">
      <c r="A15" s="232">
        <f t="shared" si="1"/>
        <v>45672</v>
      </c>
      <c r="B15" s="242" t="s">
        <v>76</v>
      </c>
      <c r="C15" s="242" t="s">
        <v>32</v>
      </c>
      <c r="D15" s="242" t="str">
        <f>葷食明細表!AA22</f>
        <v>◎米粉羹</v>
      </c>
      <c r="E15" s="242" t="str">
        <f>葷食明細表!AC22</f>
        <v>梅乾扣肉</v>
      </c>
      <c r="F15" s="242" t="s">
        <v>9</v>
      </c>
      <c r="G15" s="242" t="str">
        <f>葷食明細表!AG22</f>
        <v>刈包</v>
      </c>
      <c r="H15" s="237" t="s">
        <v>39</v>
      </c>
      <c r="I15" s="234">
        <v>4.8</v>
      </c>
      <c r="J15" s="234">
        <v>2</v>
      </c>
      <c r="K15" s="234">
        <v>1.4</v>
      </c>
      <c r="L15" s="234">
        <v>2.5</v>
      </c>
      <c r="M15" s="234"/>
      <c r="N15" s="234"/>
      <c r="O15" s="235">
        <f t="shared" si="0"/>
        <v>633.5</v>
      </c>
    </row>
    <row r="16" spans="1:20" ht="17.25" customHeight="1">
      <c r="A16" s="232">
        <f t="shared" si="1"/>
        <v>45673</v>
      </c>
      <c r="B16" s="242" t="s">
        <v>77</v>
      </c>
      <c r="C16" s="242" t="s">
        <v>33</v>
      </c>
      <c r="D16" s="242" t="str">
        <f>葷食明細表!AA33</f>
        <v>香干肉燥</v>
      </c>
      <c r="E16" s="244" t="str">
        <f>葷食明細表!AC33</f>
        <v>翡翠三色</v>
      </c>
      <c r="F16" s="242" t="s">
        <v>9</v>
      </c>
      <c r="G16" s="242" t="str">
        <f>葷食明細表!AG33</f>
        <v>金茸肉絲湯</v>
      </c>
      <c r="H16" s="236" t="s">
        <v>70</v>
      </c>
      <c r="I16" s="234">
        <v>5.5</v>
      </c>
      <c r="J16" s="234">
        <v>2.1</v>
      </c>
      <c r="K16" s="234">
        <v>1.8</v>
      </c>
      <c r="L16" s="234">
        <v>2.2000000000000002</v>
      </c>
      <c r="M16" s="234">
        <v>1</v>
      </c>
      <c r="N16" s="234"/>
      <c r="O16" s="235">
        <f t="shared" si="0"/>
        <v>746.5</v>
      </c>
    </row>
    <row r="17" spans="1:15" ht="18" customHeight="1">
      <c r="A17" s="232">
        <f t="shared" si="1"/>
        <v>45674</v>
      </c>
      <c r="B17" s="242" t="s">
        <v>78</v>
      </c>
      <c r="C17" s="242" t="s">
        <v>11</v>
      </c>
      <c r="D17" s="242" t="str">
        <f>葷食明細表!AA42</f>
        <v>*茄汁豆包*</v>
      </c>
      <c r="E17" s="244" t="str">
        <f>葷食明細表!AC42</f>
        <v>豆芽炒蛋</v>
      </c>
      <c r="F17" s="242" t="s">
        <v>9</v>
      </c>
      <c r="G17" s="242" t="str">
        <f>葷食明細表!AG42</f>
        <v>花豆湯圓</v>
      </c>
      <c r="H17" s="237" t="s">
        <v>39</v>
      </c>
      <c r="I17" s="234">
        <v>6</v>
      </c>
      <c r="J17" s="234">
        <v>2.4</v>
      </c>
      <c r="K17" s="234">
        <v>1.3</v>
      </c>
      <c r="L17" s="234">
        <v>2.5</v>
      </c>
      <c r="M17" s="234"/>
      <c r="N17" s="234"/>
      <c r="O17" s="235">
        <f t="shared" si="0"/>
        <v>745</v>
      </c>
    </row>
    <row r="18" spans="1:15" ht="18" customHeight="1">
      <c r="A18" s="232">
        <v>45677</v>
      </c>
      <c r="B18" s="245" t="s">
        <v>74</v>
      </c>
      <c r="C18" s="245" t="s">
        <v>11</v>
      </c>
      <c r="D18" s="245" t="str">
        <f>葷食明細表!AM4</f>
        <v>◎薑汁魚丁</v>
      </c>
      <c r="E18" s="245" t="str">
        <f>葷食明細表!AO4</f>
        <v>奶香白菜</v>
      </c>
      <c r="F18" s="245" t="s">
        <v>9</v>
      </c>
      <c r="G18" s="245" t="str">
        <f>葷食明細表!AS4</f>
        <v>玉米濃湯</v>
      </c>
      <c r="H18" s="236" t="s">
        <v>10</v>
      </c>
      <c r="I18" s="234">
        <v>4.5</v>
      </c>
      <c r="J18" s="234">
        <v>2.7</v>
      </c>
      <c r="K18" s="234">
        <v>1.8</v>
      </c>
      <c r="L18" s="234">
        <v>2.5</v>
      </c>
      <c r="M18" s="234"/>
      <c r="N18" s="234">
        <v>1.5</v>
      </c>
      <c r="O18" s="235">
        <f t="shared" si="0"/>
        <v>855</v>
      </c>
    </row>
    <row r="19" spans="1:15" ht="58.9" customHeight="1">
      <c r="A19" s="316" t="s">
        <v>88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8"/>
    </row>
    <row r="20" spans="1:15" ht="91.15" customHeight="1">
      <c r="A20" s="321" t="s">
        <v>188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3"/>
    </row>
    <row r="21" spans="1:15" ht="32.25" customHeight="1" thickBot="1">
      <c r="A21" s="308" t="s">
        <v>79</v>
      </c>
      <c r="B21" s="309"/>
      <c r="C21" s="309"/>
      <c r="D21" s="309"/>
      <c r="E21" s="309"/>
      <c r="F21" s="309"/>
      <c r="G21" s="310" t="s">
        <v>87</v>
      </c>
      <c r="H21" s="310"/>
      <c r="I21" s="310"/>
      <c r="J21" s="310"/>
      <c r="K21" s="310"/>
      <c r="L21" s="310"/>
      <c r="M21" s="310"/>
      <c r="N21" s="310"/>
      <c r="O21" s="311"/>
    </row>
    <row r="22" spans="1:15" ht="15" customHeight="1">
      <c r="A22" s="224" t="s">
        <v>86</v>
      </c>
    </row>
  </sheetData>
  <mergeCells count="8">
    <mergeCell ref="A21:F21"/>
    <mergeCell ref="A2:C2"/>
    <mergeCell ref="A3:C3"/>
    <mergeCell ref="A4:C4"/>
    <mergeCell ref="A19:O19"/>
    <mergeCell ref="A20:O20"/>
    <mergeCell ref="D2:O4"/>
    <mergeCell ref="G21:O21"/>
  </mergeCells>
  <phoneticPr fontId="2" type="noConversion"/>
  <printOptions horizontalCentered="1" verticalCentered="1"/>
  <pageMargins left="0.11811023622047245" right="0.11811023622047245" top="0.11811023622047245" bottom="0.11811023622047245" header="0" footer="0"/>
  <pageSetup paperSize="8"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6C3C-2D8A-4549-A6B7-07214E9A6504}">
  <sheetPr codeName="Sheet4"/>
  <dimension ref="A1:BG58"/>
  <sheetViews>
    <sheetView topLeftCell="B20" zoomScale="80" zoomScaleNormal="80" workbookViewId="0">
      <selection activeCell="AK1" sqref="AK1:AU55"/>
    </sheetView>
  </sheetViews>
  <sheetFormatPr defaultColWidth="11.25" defaultRowHeight="15" customHeight="1"/>
  <cols>
    <col min="1" max="2" width="5.75" style="9" customWidth="1"/>
    <col min="3" max="3" width="18.75" style="52" customWidth="1"/>
    <col min="4" max="4" width="5.75" style="9" customWidth="1"/>
    <col min="5" max="5" width="18.75" style="52" customWidth="1"/>
    <col min="6" max="6" width="5.75" style="9" customWidth="1"/>
    <col min="7" max="7" width="18.75" style="52" customWidth="1"/>
    <col min="8" max="8" width="5.75" style="9" customWidth="1"/>
    <col min="9" max="9" width="18.75" style="52" customWidth="1"/>
    <col min="10" max="11" width="5.75" style="9" customWidth="1"/>
    <col min="12" max="12" width="3.75" style="9" customWidth="1"/>
    <col min="13" max="14" width="5.75" style="9" customWidth="1"/>
    <col min="15" max="15" width="18.75" style="52" customWidth="1"/>
    <col min="16" max="16" width="5.75" style="99" customWidth="1"/>
    <col min="17" max="17" width="18.75" style="52" customWidth="1"/>
    <col min="18" max="18" width="5.75" style="99" customWidth="1"/>
    <col min="19" max="19" width="18.75" style="52" customWidth="1"/>
    <col min="20" max="20" width="5.75" style="139" customWidth="1"/>
    <col min="21" max="21" width="18.75" style="52" customWidth="1"/>
    <col min="22" max="22" width="5.75" style="139" customWidth="1"/>
    <col min="23" max="23" width="5.75" style="9" customWidth="1"/>
    <col min="24" max="24" width="3.75" style="9" customWidth="1"/>
    <col min="25" max="26" width="5.75" style="9" customWidth="1"/>
    <col min="27" max="27" width="18.75" style="52" customWidth="1"/>
    <col min="28" max="28" width="5.75" style="141" customWidth="1"/>
    <col min="29" max="29" width="18.75" style="52" customWidth="1"/>
    <col min="30" max="30" width="5.75" style="141" customWidth="1"/>
    <col min="31" max="31" width="18.75" style="52" customWidth="1"/>
    <col min="32" max="32" width="5.75" style="141" customWidth="1"/>
    <col min="33" max="33" width="18.75" style="52" customWidth="1"/>
    <col min="34" max="34" width="5.75" style="141" customWidth="1"/>
    <col min="35" max="35" width="5.75" style="9" customWidth="1"/>
    <col min="36" max="36" width="3.75" style="9" customWidth="1"/>
    <col min="37" max="38" width="5.75" style="9" customWidth="1"/>
    <col min="39" max="39" width="18.75" style="52" customWidth="1"/>
    <col min="40" max="40" width="5.75" style="141" customWidth="1"/>
    <col min="41" max="41" width="18.75" style="52" customWidth="1"/>
    <col min="42" max="42" width="5.75" style="141" customWidth="1"/>
    <col min="43" max="43" width="18.75" style="52" customWidth="1"/>
    <col min="44" max="44" width="5.75" style="141" customWidth="1"/>
    <col min="45" max="45" width="18.75" style="52" customWidth="1"/>
    <col min="46" max="46" width="5.75" style="141" customWidth="1"/>
    <col min="47" max="47" width="5.75" style="9" customWidth="1"/>
    <col min="48" max="48" width="3.75" style="9" customWidth="1"/>
    <col min="49" max="50" width="5.75" style="9" customWidth="1"/>
    <col min="51" max="51" width="18.75" style="52" customWidth="1"/>
    <col min="52" max="52" width="5.75" style="141" customWidth="1"/>
    <col min="53" max="53" width="18.75" style="52" customWidth="1"/>
    <col min="54" max="54" width="5.75" style="141" customWidth="1"/>
    <col min="55" max="55" width="18.75" style="52" customWidth="1"/>
    <col min="56" max="56" width="5.75" style="141" customWidth="1"/>
    <col min="57" max="57" width="18.75" style="52" customWidth="1"/>
    <col min="58" max="58" width="5.75" style="141" customWidth="1"/>
    <col min="59" max="59" width="5.75" style="9" customWidth="1"/>
    <col min="60" max="77" width="7" style="9" customWidth="1"/>
    <col min="78" max="16384" width="11.25" style="9"/>
  </cols>
  <sheetData>
    <row r="1" spans="1:59" ht="28.9" customHeight="1">
      <c r="A1" s="345" t="s">
        <v>80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10"/>
      <c r="M1" s="345" t="s">
        <v>80</v>
      </c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10"/>
      <c r="Y1" s="345" t="s">
        <v>80</v>
      </c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10"/>
      <c r="AK1" s="345" t="s">
        <v>80</v>
      </c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10"/>
      <c r="AW1" s="345" t="s">
        <v>80</v>
      </c>
      <c r="AX1" s="345"/>
      <c r="AY1" s="345"/>
      <c r="AZ1" s="345"/>
      <c r="BA1" s="345"/>
      <c r="BB1" s="345"/>
      <c r="BC1" s="345"/>
      <c r="BD1" s="345"/>
      <c r="BE1" s="345"/>
      <c r="BF1" s="345"/>
      <c r="BG1" s="345"/>
    </row>
    <row r="2" spans="1:59" ht="16.149999999999999" customHeight="1" thickBot="1">
      <c r="A2" s="11" t="s">
        <v>0</v>
      </c>
      <c r="B2" s="12"/>
      <c r="C2" s="194"/>
      <c r="D2" s="13"/>
      <c r="E2" s="194"/>
      <c r="F2" s="13"/>
      <c r="G2" s="194"/>
      <c r="H2" s="13"/>
      <c r="I2" s="216"/>
      <c r="J2" s="13"/>
      <c r="K2" s="218" t="s">
        <v>86</v>
      </c>
      <c r="L2" s="7"/>
      <c r="M2" s="11" t="s">
        <v>0</v>
      </c>
      <c r="N2" s="12"/>
      <c r="O2" s="200"/>
      <c r="P2" s="108"/>
      <c r="Q2" s="206"/>
      <c r="R2" s="128"/>
      <c r="S2" s="194"/>
      <c r="T2" s="134"/>
      <c r="U2" s="194"/>
      <c r="V2" s="134"/>
      <c r="W2" s="218" t="s">
        <v>86</v>
      </c>
      <c r="X2" s="7"/>
      <c r="Y2" s="11" t="s">
        <v>0</v>
      </c>
      <c r="Z2" s="12"/>
      <c r="AA2" s="200"/>
      <c r="AB2" s="108"/>
      <c r="AC2" s="206"/>
      <c r="AE2" s="194"/>
      <c r="AF2" s="158"/>
      <c r="AG2" s="194"/>
      <c r="AH2" s="158"/>
      <c r="AI2" s="218" t="s">
        <v>86</v>
      </c>
      <c r="AJ2" s="7"/>
      <c r="AK2" s="11" t="s">
        <v>0</v>
      </c>
      <c r="AL2" s="12"/>
      <c r="AM2" s="200"/>
      <c r="AN2" s="108"/>
      <c r="AO2" s="206"/>
      <c r="AQ2" s="194"/>
      <c r="AR2" s="158"/>
      <c r="AS2" s="194"/>
      <c r="AT2" s="158"/>
      <c r="AU2" s="218" t="s">
        <v>86</v>
      </c>
      <c r="AV2" s="7"/>
      <c r="AW2" s="11" t="s">
        <v>0</v>
      </c>
      <c r="AX2" s="12"/>
      <c r="AY2" s="200"/>
      <c r="AZ2" s="183"/>
      <c r="BA2" s="56"/>
      <c r="BB2" s="183"/>
      <c r="BC2" s="194"/>
      <c r="BD2" s="158"/>
      <c r="BE2" s="56"/>
      <c r="BF2" s="183"/>
      <c r="BG2" s="218" t="s">
        <v>86</v>
      </c>
    </row>
    <row r="3" spans="1:59" ht="33" customHeight="1" thickBot="1">
      <c r="A3" s="100" t="s">
        <v>1</v>
      </c>
      <c r="B3" s="101" t="s">
        <v>2</v>
      </c>
      <c r="C3" s="347" t="s">
        <v>3</v>
      </c>
      <c r="D3" s="348"/>
      <c r="E3" s="347" t="s">
        <v>4</v>
      </c>
      <c r="F3" s="348"/>
      <c r="G3" s="347" t="s">
        <v>4</v>
      </c>
      <c r="H3" s="348"/>
      <c r="I3" s="347" t="s">
        <v>5</v>
      </c>
      <c r="J3" s="348"/>
      <c r="K3" s="14" t="s">
        <v>6</v>
      </c>
      <c r="L3" s="15"/>
      <c r="M3" s="100" t="s">
        <v>1</v>
      </c>
      <c r="N3" s="101" t="s">
        <v>2</v>
      </c>
      <c r="O3" s="347" t="s">
        <v>3</v>
      </c>
      <c r="P3" s="348"/>
      <c r="Q3" s="347" t="s">
        <v>4</v>
      </c>
      <c r="R3" s="348"/>
      <c r="S3" s="349" t="s">
        <v>4</v>
      </c>
      <c r="T3" s="350"/>
      <c r="U3" s="347" t="s">
        <v>5</v>
      </c>
      <c r="V3" s="348"/>
      <c r="W3" s="16" t="s">
        <v>6</v>
      </c>
      <c r="X3" s="17"/>
      <c r="Y3" s="100" t="s">
        <v>1</v>
      </c>
      <c r="Z3" s="101" t="s">
        <v>2</v>
      </c>
      <c r="AA3" s="347" t="s">
        <v>3</v>
      </c>
      <c r="AB3" s="348"/>
      <c r="AC3" s="347" t="s">
        <v>4</v>
      </c>
      <c r="AD3" s="348"/>
      <c r="AE3" s="349" t="s">
        <v>4</v>
      </c>
      <c r="AF3" s="350"/>
      <c r="AG3" s="347" t="s">
        <v>5</v>
      </c>
      <c r="AH3" s="348"/>
      <c r="AI3" s="16" t="s">
        <v>6</v>
      </c>
      <c r="AJ3" s="17"/>
      <c r="AK3" s="100" t="s">
        <v>1</v>
      </c>
      <c r="AL3" s="101" t="s">
        <v>2</v>
      </c>
      <c r="AM3" s="203" t="s">
        <v>3</v>
      </c>
      <c r="AN3" s="169"/>
      <c r="AO3" s="203" t="s">
        <v>4</v>
      </c>
      <c r="AP3" s="169"/>
      <c r="AQ3" s="203" t="s">
        <v>4</v>
      </c>
      <c r="AR3" s="177"/>
      <c r="AS3" s="203" t="s">
        <v>5</v>
      </c>
      <c r="AT3" s="180"/>
      <c r="AU3" s="16" t="s">
        <v>6</v>
      </c>
      <c r="AV3" s="17"/>
      <c r="AW3" s="100" t="s">
        <v>1</v>
      </c>
      <c r="AX3" s="101" t="s">
        <v>2</v>
      </c>
      <c r="AY3" s="347" t="s">
        <v>3</v>
      </c>
      <c r="AZ3" s="348"/>
      <c r="BA3" s="347" t="s">
        <v>4</v>
      </c>
      <c r="BB3" s="348"/>
      <c r="BC3" s="347" t="s">
        <v>4</v>
      </c>
      <c r="BD3" s="348"/>
      <c r="BE3" s="347" t="s">
        <v>5</v>
      </c>
      <c r="BF3" s="348"/>
      <c r="BG3" s="18" t="s">
        <v>6</v>
      </c>
    </row>
    <row r="4" spans="1:59" ht="19.899999999999999" customHeight="1">
      <c r="A4" s="249">
        <v>12</v>
      </c>
      <c r="B4" s="324" t="s">
        <v>8</v>
      </c>
      <c r="C4" s="21"/>
      <c r="D4" s="19"/>
      <c r="E4" s="21"/>
      <c r="F4" s="19"/>
      <c r="G4" s="21"/>
      <c r="H4" s="19"/>
      <c r="I4" s="24"/>
      <c r="J4" s="140"/>
      <c r="K4" s="346"/>
      <c r="L4" s="20"/>
      <c r="M4" s="249">
        <v>1</v>
      </c>
      <c r="N4" s="324" t="s">
        <v>8</v>
      </c>
      <c r="O4" s="21" t="s">
        <v>187</v>
      </c>
      <c r="P4" s="109" t="s">
        <v>41</v>
      </c>
      <c r="Q4" s="22" t="s">
        <v>94</v>
      </c>
      <c r="R4" s="114" t="s">
        <v>41</v>
      </c>
      <c r="S4" s="23" t="s">
        <v>9</v>
      </c>
      <c r="T4" s="19" t="s">
        <v>41</v>
      </c>
      <c r="U4" s="23" t="s">
        <v>102</v>
      </c>
      <c r="V4" s="140" t="s">
        <v>41</v>
      </c>
      <c r="W4" s="346" t="s">
        <v>10</v>
      </c>
      <c r="X4" s="25"/>
      <c r="Y4" s="249">
        <v>1</v>
      </c>
      <c r="Z4" s="324" t="s">
        <v>11</v>
      </c>
      <c r="AA4" s="23" t="s">
        <v>180</v>
      </c>
      <c r="AB4" s="19" t="s">
        <v>41</v>
      </c>
      <c r="AC4" s="24" t="s">
        <v>135</v>
      </c>
      <c r="AD4" s="19" t="s">
        <v>41</v>
      </c>
      <c r="AE4" s="23" t="s">
        <v>9</v>
      </c>
      <c r="AF4" s="19" t="s">
        <v>41</v>
      </c>
      <c r="AG4" s="24" t="s">
        <v>181</v>
      </c>
      <c r="AH4" s="89" t="s">
        <v>41</v>
      </c>
      <c r="AI4" s="346" t="s">
        <v>10</v>
      </c>
      <c r="AJ4" s="26"/>
      <c r="AK4" s="249">
        <v>1</v>
      </c>
      <c r="AL4" s="324" t="s">
        <v>8</v>
      </c>
      <c r="AM4" s="21" t="s">
        <v>204</v>
      </c>
      <c r="AN4" s="19" t="s">
        <v>41</v>
      </c>
      <c r="AO4" s="21" t="s">
        <v>166</v>
      </c>
      <c r="AP4" s="19" t="s">
        <v>41</v>
      </c>
      <c r="AQ4" s="23" t="s">
        <v>9</v>
      </c>
      <c r="AR4" s="19" t="s">
        <v>41</v>
      </c>
      <c r="AS4" s="27" t="s">
        <v>128</v>
      </c>
      <c r="AT4" s="89" t="s">
        <v>41</v>
      </c>
      <c r="AU4" s="346" t="s">
        <v>10</v>
      </c>
      <c r="AV4" s="28"/>
      <c r="AW4" s="249">
        <v>1</v>
      </c>
      <c r="AX4" s="324"/>
      <c r="AY4" s="24"/>
      <c r="AZ4" s="87"/>
      <c r="BA4" s="24"/>
      <c r="BB4" s="19"/>
      <c r="BC4" s="23"/>
      <c r="BD4" s="19"/>
      <c r="BE4" s="21"/>
      <c r="BF4" s="89"/>
      <c r="BG4" s="346"/>
    </row>
    <row r="5" spans="1:59" s="273" customFormat="1" ht="19.899999999999999" customHeight="1">
      <c r="A5" s="269" t="s">
        <v>12</v>
      </c>
      <c r="B5" s="351"/>
      <c r="C5" s="37"/>
      <c r="D5" s="30"/>
      <c r="E5" s="209"/>
      <c r="F5" s="31"/>
      <c r="G5" s="209"/>
      <c r="H5" s="32"/>
      <c r="I5" s="36"/>
      <c r="J5" s="136"/>
      <c r="K5" s="333"/>
      <c r="L5" s="270"/>
      <c r="M5" s="269" t="s">
        <v>12</v>
      </c>
      <c r="N5" s="325"/>
      <c r="O5" s="34" t="s">
        <v>14</v>
      </c>
      <c r="P5" s="110">
        <v>60</v>
      </c>
      <c r="Q5" s="35" t="s">
        <v>26</v>
      </c>
      <c r="R5" s="111">
        <v>15</v>
      </c>
      <c r="S5" s="34" t="s">
        <v>15</v>
      </c>
      <c r="T5" s="121">
        <v>85</v>
      </c>
      <c r="U5" s="49" t="s">
        <v>40</v>
      </c>
      <c r="V5" s="144">
        <v>20</v>
      </c>
      <c r="W5" s="333"/>
      <c r="X5" s="271"/>
      <c r="Y5" s="269" t="s">
        <v>12</v>
      </c>
      <c r="Z5" s="325"/>
      <c r="AA5" s="34" t="s">
        <v>19</v>
      </c>
      <c r="AB5" s="91">
        <v>52</v>
      </c>
      <c r="AC5" s="34" t="s">
        <v>134</v>
      </c>
      <c r="AD5" s="91">
        <v>50</v>
      </c>
      <c r="AE5" s="34" t="s">
        <v>15</v>
      </c>
      <c r="AF5" s="91">
        <v>85</v>
      </c>
      <c r="AG5" s="34" t="s">
        <v>28</v>
      </c>
      <c r="AH5" s="142">
        <v>30</v>
      </c>
      <c r="AI5" s="333"/>
      <c r="AJ5" s="95"/>
      <c r="AK5" s="269" t="s">
        <v>12</v>
      </c>
      <c r="AL5" s="325"/>
      <c r="AM5" s="37" t="s">
        <v>95</v>
      </c>
      <c r="AN5" s="30">
        <v>88</v>
      </c>
      <c r="AO5" s="38" t="s">
        <v>149</v>
      </c>
      <c r="AP5" s="255">
        <v>75</v>
      </c>
      <c r="AQ5" s="34" t="s">
        <v>15</v>
      </c>
      <c r="AR5" s="91">
        <v>85</v>
      </c>
      <c r="AS5" s="43" t="s">
        <v>49</v>
      </c>
      <c r="AT5" s="145">
        <v>15</v>
      </c>
      <c r="AU5" s="333"/>
      <c r="AV5" s="272"/>
      <c r="AW5" s="269" t="s">
        <v>12</v>
      </c>
      <c r="AX5" s="325"/>
      <c r="AY5" s="38"/>
      <c r="AZ5" s="191"/>
      <c r="BA5" s="39"/>
      <c r="BB5" s="30"/>
      <c r="BC5" s="34"/>
      <c r="BD5" s="91"/>
      <c r="BE5" s="37"/>
      <c r="BF5" s="33"/>
      <c r="BG5" s="333"/>
    </row>
    <row r="6" spans="1:59" s="273" customFormat="1" ht="19.899999999999999" customHeight="1">
      <c r="A6" s="274">
        <v>30</v>
      </c>
      <c r="B6" s="351"/>
      <c r="C6" s="37"/>
      <c r="D6" s="40"/>
      <c r="E6" s="211"/>
      <c r="F6" s="41"/>
      <c r="G6" s="210"/>
      <c r="H6" s="33"/>
      <c r="I6" s="44"/>
      <c r="J6" s="136"/>
      <c r="K6" s="333"/>
      <c r="L6" s="270"/>
      <c r="M6" s="274">
        <f>A6+7</f>
        <v>37</v>
      </c>
      <c r="N6" s="325"/>
      <c r="O6" s="35" t="s">
        <v>13</v>
      </c>
      <c r="P6" s="111">
        <v>17</v>
      </c>
      <c r="Q6" s="43" t="s">
        <v>46</v>
      </c>
      <c r="R6" s="111">
        <v>15</v>
      </c>
      <c r="S6" s="34" t="s">
        <v>43</v>
      </c>
      <c r="T6" s="135">
        <v>3</v>
      </c>
      <c r="U6" s="5" t="s">
        <v>30</v>
      </c>
      <c r="V6" s="145">
        <v>0.3</v>
      </c>
      <c r="W6" s="333"/>
      <c r="X6" s="271"/>
      <c r="Y6" s="274">
        <f>M6+7</f>
        <v>44</v>
      </c>
      <c r="Z6" s="325"/>
      <c r="AA6" s="34" t="s">
        <v>162</v>
      </c>
      <c r="AB6" s="91">
        <v>28</v>
      </c>
      <c r="AC6" s="34" t="s">
        <v>113</v>
      </c>
      <c r="AD6" s="91">
        <v>20</v>
      </c>
      <c r="AE6" s="34" t="s">
        <v>43</v>
      </c>
      <c r="AF6" s="159">
        <v>3</v>
      </c>
      <c r="AG6" s="304" t="s">
        <v>133</v>
      </c>
      <c r="AH6" s="142">
        <v>27</v>
      </c>
      <c r="AI6" s="333"/>
      <c r="AJ6" s="95"/>
      <c r="AK6" s="274">
        <f>Y6+7</f>
        <v>51</v>
      </c>
      <c r="AL6" s="325"/>
      <c r="AM6" s="45" t="s">
        <v>202</v>
      </c>
      <c r="AN6" s="30"/>
      <c r="AO6" s="38" t="s">
        <v>145</v>
      </c>
      <c r="AP6" s="144">
        <v>15</v>
      </c>
      <c r="AQ6" s="34" t="s">
        <v>43</v>
      </c>
      <c r="AR6" s="161">
        <v>3</v>
      </c>
      <c r="AS6" s="2" t="s">
        <v>186</v>
      </c>
      <c r="AT6" s="145">
        <v>15</v>
      </c>
      <c r="AU6" s="333"/>
      <c r="AV6" s="272"/>
      <c r="AW6" s="274">
        <f>AK6+7</f>
        <v>58</v>
      </c>
      <c r="AX6" s="325"/>
      <c r="AY6" s="35"/>
      <c r="AZ6" s="162"/>
      <c r="BA6" s="43"/>
      <c r="BB6" s="162"/>
      <c r="BC6" s="34"/>
      <c r="BD6" s="159"/>
      <c r="BE6" s="37"/>
      <c r="BF6" s="33"/>
      <c r="BG6" s="333"/>
    </row>
    <row r="7" spans="1:59" s="273" customFormat="1" ht="19.899999999999999" customHeight="1">
      <c r="A7" s="275" t="s">
        <v>20</v>
      </c>
      <c r="B7" s="351"/>
      <c r="C7" s="37"/>
      <c r="D7" s="40"/>
      <c r="E7" s="211"/>
      <c r="F7" s="41"/>
      <c r="G7" s="211"/>
      <c r="H7" s="41"/>
      <c r="I7" s="34"/>
      <c r="J7" s="112"/>
      <c r="K7" s="333"/>
      <c r="L7" s="270"/>
      <c r="M7" s="275" t="s">
        <v>20</v>
      </c>
      <c r="N7" s="325"/>
      <c r="O7" s="35" t="s">
        <v>16</v>
      </c>
      <c r="P7" s="111">
        <v>15</v>
      </c>
      <c r="Q7" s="43" t="s">
        <v>27</v>
      </c>
      <c r="R7" s="111">
        <v>11</v>
      </c>
      <c r="S7" s="34" t="s">
        <v>44</v>
      </c>
      <c r="T7" s="121">
        <v>0.5</v>
      </c>
      <c r="U7" s="2" t="s">
        <v>108</v>
      </c>
      <c r="V7" s="258">
        <v>0.3</v>
      </c>
      <c r="W7" s="333"/>
      <c r="X7" s="271"/>
      <c r="Y7" s="275" t="s">
        <v>20</v>
      </c>
      <c r="Z7" s="325"/>
      <c r="AA7" s="34" t="s">
        <v>111</v>
      </c>
      <c r="AB7" s="91">
        <v>5</v>
      </c>
      <c r="AC7" s="304" t="s">
        <v>114</v>
      </c>
      <c r="AD7" s="91">
        <v>20</v>
      </c>
      <c r="AE7" s="34" t="s">
        <v>44</v>
      </c>
      <c r="AF7" s="91">
        <v>0.3</v>
      </c>
      <c r="AG7" s="34" t="s">
        <v>21</v>
      </c>
      <c r="AH7" s="142">
        <v>3</v>
      </c>
      <c r="AI7" s="333"/>
      <c r="AJ7" s="95"/>
      <c r="AK7" s="275" t="s">
        <v>20</v>
      </c>
      <c r="AL7" s="325"/>
      <c r="AM7" s="45"/>
      <c r="AN7" s="30"/>
      <c r="AO7" s="3" t="s">
        <v>56</v>
      </c>
      <c r="AP7" s="256">
        <v>7</v>
      </c>
      <c r="AQ7" s="34" t="s">
        <v>44</v>
      </c>
      <c r="AR7" s="91">
        <v>0.3</v>
      </c>
      <c r="AS7" s="54" t="s">
        <v>55</v>
      </c>
      <c r="AT7" s="151"/>
      <c r="AU7" s="333"/>
      <c r="AV7" s="272"/>
      <c r="AW7" s="275" t="s">
        <v>20</v>
      </c>
      <c r="AX7" s="325"/>
      <c r="AY7" s="35"/>
      <c r="AZ7" s="162"/>
      <c r="BA7" s="43"/>
      <c r="BB7" s="162"/>
      <c r="BC7" s="34"/>
      <c r="BD7" s="91"/>
      <c r="BE7" s="39"/>
      <c r="BF7" s="33"/>
      <c r="BG7" s="333"/>
    </row>
    <row r="8" spans="1:59" s="273" customFormat="1" ht="19.899999999999999" customHeight="1">
      <c r="A8" s="330">
        <f>A65+A6</f>
        <v>30</v>
      </c>
      <c r="B8" s="351"/>
      <c r="C8" s="48"/>
      <c r="D8" s="170"/>
      <c r="E8" s="210"/>
      <c r="F8" s="41"/>
      <c r="G8" s="212"/>
      <c r="H8" s="42"/>
      <c r="I8" s="34"/>
      <c r="J8" s="112"/>
      <c r="K8" s="333"/>
      <c r="L8" s="270"/>
      <c r="M8" s="330">
        <f>M65+M6</f>
        <v>37</v>
      </c>
      <c r="N8" s="325"/>
      <c r="O8" s="46"/>
      <c r="P8" s="112"/>
      <c r="Q8" s="47" t="s">
        <v>43</v>
      </c>
      <c r="R8" s="111">
        <v>5</v>
      </c>
      <c r="S8" s="34"/>
      <c r="T8" s="121"/>
      <c r="U8" s="3" t="s">
        <v>175</v>
      </c>
      <c r="V8" s="258"/>
      <c r="W8" s="333"/>
      <c r="X8" s="271"/>
      <c r="Y8" s="330">
        <f>Y65+Y6</f>
        <v>44</v>
      </c>
      <c r="Z8" s="325"/>
      <c r="AA8" s="34" t="s">
        <v>92</v>
      </c>
      <c r="AB8" s="91">
        <v>0.5</v>
      </c>
      <c r="AC8" s="34"/>
      <c r="AD8" s="91"/>
      <c r="AE8" s="34"/>
      <c r="AF8" s="90"/>
      <c r="AG8" s="34"/>
      <c r="AH8" s="93"/>
      <c r="AI8" s="333"/>
      <c r="AJ8" s="95"/>
      <c r="AK8" s="330">
        <f>AK65+AK6</f>
        <v>51</v>
      </c>
      <c r="AL8" s="325"/>
      <c r="AM8" s="48" t="s">
        <v>203</v>
      </c>
      <c r="AN8" s="97"/>
      <c r="AO8" s="38" t="s">
        <v>55</v>
      </c>
      <c r="AP8" s="144">
        <v>3</v>
      </c>
      <c r="AQ8" s="48"/>
      <c r="AR8" s="178"/>
      <c r="AS8" s="54" t="s">
        <v>161</v>
      </c>
      <c r="AT8" s="151"/>
      <c r="AU8" s="333"/>
      <c r="AV8" s="272"/>
      <c r="AW8" s="330">
        <f>AW65+AW6</f>
        <v>58</v>
      </c>
      <c r="AX8" s="325"/>
      <c r="AY8" s="3"/>
      <c r="AZ8" s="176"/>
      <c r="BA8" s="43"/>
      <c r="BB8" s="162"/>
      <c r="BC8" s="50"/>
      <c r="BD8" s="167"/>
      <c r="BE8" s="39"/>
      <c r="BF8" s="33"/>
      <c r="BG8" s="333"/>
    </row>
    <row r="9" spans="1:59" s="273" customFormat="1" ht="19.899999999999999" customHeight="1">
      <c r="A9" s="330"/>
      <c r="B9" s="351"/>
      <c r="C9" s="48"/>
      <c r="D9" s="170"/>
      <c r="E9" s="210"/>
      <c r="F9" s="41"/>
      <c r="G9" s="289"/>
      <c r="H9" s="42"/>
      <c r="I9" s="37"/>
      <c r="J9" s="33"/>
      <c r="K9" s="333"/>
      <c r="L9" s="270"/>
      <c r="M9" s="330"/>
      <c r="N9" s="325"/>
      <c r="O9" s="35"/>
      <c r="P9" s="111"/>
      <c r="Q9" s="3" t="s">
        <v>174</v>
      </c>
      <c r="R9" s="111">
        <v>1</v>
      </c>
      <c r="S9" s="34"/>
      <c r="T9" s="90"/>
      <c r="U9" s="34"/>
      <c r="V9" s="122"/>
      <c r="W9" s="333"/>
      <c r="X9" s="271"/>
      <c r="Y9" s="330"/>
      <c r="Z9" s="325"/>
      <c r="AA9" s="34" t="s">
        <v>112</v>
      </c>
      <c r="AB9" s="142"/>
      <c r="AC9" s="34"/>
      <c r="AD9" s="91"/>
      <c r="AE9" s="34"/>
      <c r="AF9" s="90"/>
      <c r="AG9" s="34"/>
      <c r="AH9" s="93"/>
      <c r="AI9" s="333"/>
      <c r="AJ9" s="98"/>
      <c r="AK9" s="330"/>
      <c r="AL9" s="325"/>
      <c r="AM9" s="48"/>
      <c r="AN9" s="97"/>
      <c r="AO9" s="37"/>
      <c r="AP9" s="117"/>
      <c r="AQ9" s="48"/>
      <c r="AR9" s="170"/>
      <c r="AS9" s="54"/>
      <c r="AT9" s="151"/>
      <c r="AU9" s="333"/>
      <c r="AV9" s="95"/>
      <c r="AW9" s="330"/>
      <c r="AX9" s="325"/>
      <c r="AY9" s="3"/>
      <c r="AZ9" s="176"/>
      <c r="BA9" s="43"/>
      <c r="BB9" s="162"/>
      <c r="BC9" s="50"/>
      <c r="BD9" s="167"/>
      <c r="BE9" s="39"/>
      <c r="BF9" s="33"/>
      <c r="BG9" s="333"/>
    </row>
    <row r="10" spans="1:59" s="273" customFormat="1" ht="19.899999999999999" customHeight="1">
      <c r="A10" s="330"/>
      <c r="B10" s="351"/>
      <c r="C10" s="48"/>
      <c r="D10" s="170"/>
      <c r="E10" s="290"/>
      <c r="F10" s="42"/>
      <c r="G10" s="3"/>
      <c r="H10" s="291"/>
      <c r="I10" s="37"/>
      <c r="J10" s="51"/>
      <c r="K10" s="333"/>
      <c r="L10" s="270"/>
      <c r="M10" s="330"/>
      <c r="N10" s="325"/>
      <c r="O10" s="35"/>
      <c r="P10" s="113"/>
      <c r="Q10" s="43"/>
      <c r="R10" s="118"/>
      <c r="S10" s="3"/>
      <c r="T10" s="90"/>
      <c r="U10" s="34"/>
      <c r="V10" s="122"/>
      <c r="W10" s="333"/>
      <c r="X10" s="271"/>
      <c r="Y10" s="330"/>
      <c r="Z10" s="325"/>
      <c r="AA10" s="34"/>
      <c r="AB10" s="142"/>
      <c r="AC10" s="34"/>
      <c r="AD10" s="90"/>
      <c r="AE10" s="34"/>
      <c r="AF10" s="90"/>
      <c r="AG10" s="34"/>
      <c r="AH10" s="93"/>
      <c r="AI10" s="333"/>
      <c r="AJ10" s="271"/>
      <c r="AK10" s="330"/>
      <c r="AL10" s="325"/>
      <c r="AM10" s="37"/>
      <c r="AN10" s="29"/>
      <c r="AO10" s="48"/>
      <c r="AP10" s="95"/>
      <c r="AQ10" s="48"/>
      <c r="AR10" s="170"/>
      <c r="AS10" s="54"/>
      <c r="AT10" s="151"/>
      <c r="AU10" s="333"/>
      <c r="AV10" s="271"/>
      <c r="AW10" s="330"/>
      <c r="AX10" s="325"/>
      <c r="AY10" s="53"/>
      <c r="AZ10" s="167"/>
      <c r="BA10" s="49"/>
      <c r="BB10" s="92"/>
      <c r="BC10" s="50"/>
      <c r="BD10" s="167"/>
      <c r="BE10" s="54"/>
      <c r="BF10" s="151"/>
      <c r="BG10" s="333"/>
    </row>
    <row r="11" spans="1:59" s="273" customFormat="1" ht="19.899999999999999" customHeight="1">
      <c r="A11" s="330"/>
      <c r="B11" s="351"/>
      <c r="C11" s="48"/>
      <c r="D11" s="170"/>
      <c r="E11" s="292"/>
      <c r="F11" s="293"/>
      <c r="G11" s="54"/>
      <c r="H11" s="95"/>
      <c r="I11" s="48"/>
      <c r="J11" s="98"/>
      <c r="K11" s="333"/>
      <c r="L11" s="270"/>
      <c r="M11" s="330"/>
      <c r="N11" s="325"/>
      <c r="O11" s="53"/>
      <c r="P11" s="294"/>
      <c r="Q11" s="50"/>
      <c r="R11" s="295"/>
      <c r="S11" s="48"/>
      <c r="T11" s="95"/>
      <c r="U11" s="48"/>
      <c r="V11" s="142"/>
      <c r="W11" s="333"/>
      <c r="X11" s="271"/>
      <c r="Y11" s="330"/>
      <c r="Z11" s="325"/>
      <c r="AA11" s="48"/>
      <c r="AB11" s="95"/>
      <c r="AC11" s="48"/>
      <c r="AD11" s="95"/>
      <c r="AE11" s="48"/>
      <c r="AF11" s="95"/>
      <c r="AG11" s="48"/>
      <c r="AH11" s="98"/>
      <c r="AI11" s="333"/>
      <c r="AJ11" s="271"/>
      <c r="AK11" s="330"/>
      <c r="AL11" s="325"/>
      <c r="AM11" s="48"/>
      <c r="AN11" s="171"/>
      <c r="AO11" s="48"/>
      <c r="AP11" s="95"/>
      <c r="AQ11" s="48"/>
      <c r="AR11" s="170"/>
      <c r="AS11" s="54"/>
      <c r="AT11" s="151"/>
      <c r="AU11" s="333"/>
      <c r="AV11" s="271"/>
      <c r="AW11" s="330"/>
      <c r="AX11" s="325"/>
      <c r="AY11" s="53"/>
      <c r="AZ11" s="167"/>
      <c r="BA11" s="85"/>
      <c r="BB11" s="296"/>
      <c r="BC11" s="50"/>
      <c r="BD11" s="167"/>
      <c r="BE11" s="54"/>
      <c r="BF11" s="151"/>
      <c r="BG11" s="333"/>
    </row>
    <row r="12" spans="1:59" s="273" customFormat="1" ht="19.899999999999999" customHeight="1" thickBot="1">
      <c r="A12" s="331"/>
      <c r="B12" s="352"/>
      <c r="C12" s="79"/>
      <c r="D12" s="297"/>
      <c r="E12" s="81"/>
      <c r="F12" s="297"/>
      <c r="G12" s="81"/>
      <c r="H12" s="277"/>
      <c r="I12" s="79"/>
      <c r="J12" s="279"/>
      <c r="K12" s="334"/>
      <c r="L12" s="270"/>
      <c r="M12" s="331"/>
      <c r="N12" s="326"/>
      <c r="O12" s="278"/>
      <c r="P12" s="298"/>
      <c r="Q12" s="197"/>
      <c r="R12" s="298"/>
      <c r="S12" s="79"/>
      <c r="T12" s="277"/>
      <c r="U12" s="79"/>
      <c r="V12" s="143"/>
      <c r="W12" s="334"/>
      <c r="X12" s="271"/>
      <c r="Y12" s="331"/>
      <c r="Z12" s="326"/>
      <c r="AA12" s="79"/>
      <c r="AB12" s="277"/>
      <c r="AC12" s="79"/>
      <c r="AD12" s="277"/>
      <c r="AE12" s="79"/>
      <c r="AF12" s="277"/>
      <c r="AG12" s="79"/>
      <c r="AH12" s="279"/>
      <c r="AI12" s="334"/>
      <c r="AJ12" s="271"/>
      <c r="AK12" s="331"/>
      <c r="AL12" s="326"/>
      <c r="AM12" s="205"/>
      <c r="AN12" s="165"/>
      <c r="AO12" s="205"/>
      <c r="AP12" s="165"/>
      <c r="AQ12" s="205"/>
      <c r="AR12" s="179"/>
      <c r="AS12" s="299"/>
      <c r="AT12" s="151"/>
      <c r="AU12" s="334"/>
      <c r="AV12" s="271"/>
      <c r="AW12" s="331"/>
      <c r="AX12" s="326"/>
      <c r="AY12" s="278"/>
      <c r="AZ12" s="300"/>
      <c r="BA12" s="197"/>
      <c r="BB12" s="300"/>
      <c r="BC12" s="197"/>
      <c r="BD12" s="300"/>
      <c r="BE12" s="81"/>
      <c r="BF12" s="152"/>
      <c r="BG12" s="334"/>
    </row>
    <row r="13" spans="1:59" ht="19.899999999999999" customHeight="1">
      <c r="A13" s="249">
        <v>1</v>
      </c>
      <c r="B13" s="324"/>
      <c r="C13" s="57"/>
      <c r="D13" s="58"/>
      <c r="E13" s="57"/>
      <c r="F13" s="58"/>
      <c r="G13" s="76"/>
      <c r="H13" s="58"/>
      <c r="I13" s="207"/>
      <c r="J13" s="19"/>
      <c r="K13" s="327"/>
      <c r="L13" s="20"/>
      <c r="M13" s="248">
        <v>1</v>
      </c>
      <c r="N13" s="324" t="s">
        <v>25</v>
      </c>
      <c r="O13" s="22" t="s">
        <v>201</v>
      </c>
      <c r="P13" s="114" t="s">
        <v>41</v>
      </c>
      <c r="Q13" s="60" t="s">
        <v>96</v>
      </c>
      <c r="R13" s="129" t="s">
        <v>41</v>
      </c>
      <c r="S13" s="23" t="s">
        <v>9</v>
      </c>
      <c r="T13" s="19" t="s">
        <v>41</v>
      </c>
      <c r="U13" s="24" t="s">
        <v>98</v>
      </c>
      <c r="V13" s="140" t="s">
        <v>41</v>
      </c>
      <c r="W13" s="327" t="s">
        <v>6</v>
      </c>
      <c r="X13" s="25"/>
      <c r="Y13" s="248">
        <v>1</v>
      </c>
      <c r="Z13" s="324" t="s">
        <v>25</v>
      </c>
      <c r="AA13" s="22" t="s">
        <v>155</v>
      </c>
      <c r="AB13" s="153" t="s">
        <v>41</v>
      </c>
      <c r="AC13" s="24" t="s">
        <v>156</v>
      </c>
      <c r="AD13" s="19" t="s">
        <v>41</v>
      </c>
      <c r="AE13" s="23" t="s">
        <v>9</v>
      </c>
      <c r="AF13" s="19" t="s">
        <v>41</v>
      </c>
      <c r="AG13" s="21" t="s">
        <v>115</v>
      </c>
      <c r="AH13" s="89" t="s">
        <v>41</v>
      </c>
      <c r="AI13" s="327" t="s">
        <v>6</v>
      </c>
      <c r="AJ13" s="25"/>
      <c r="AK13" s="248">
        <v>1</v>
      </c>
      <c r="AL13" s="324"/>
      <c r="AM13" s="21"/>
      <c r="AN13" s="19"/>
      <c r="AO13" s="21"/>
      <c r="AP13" s="19"/>
      <c r="AQ13" s="23"/>
      <c r="AR13" s="19"/>
      <c r="AS13" s="60"/>
      <c r="AT13" s="166"/>
      <c r="AU13" s="327"/>
      <c r="AV13" s="25"/>
      <c r="AW13" s="248">
        <v>1</v>
      </c>
      <c r="AX13" s="324"/>
      <c r="AY13" s="61"/>
      <c r="AZ13" s="88"/>
      <c r="BA13" s="62"/>
      <c r="BB13" s="88"/>
      <c r="BC13" s="23"/>
      <c r="BD13" s="19"/>
      <c r="BE13" s="63"/>
      <c r="BF13" s="89"/>
      <c r="BG13" s="327"/>
    </row>
    <row r="14" spans="1:59" s="273" customFormat="1" ht="19.899999999999999" customHeight="1">
      <c r="A14" s="269" t="s">
        <v>12</v>
      </c>
      <c r="B14" s="325"/>
      <c r="C14" s="37"/>
      <c r="D14" s="30"/>
      <c r="E14" s="34"/>
      <c r="F14" s="30"/>
      <c r="G14" s="37"/>
      <c r="H14" s="32"/>
      <c r="I14" s="37"/>
      <c r="J14" s="33"/>
      <c r="K14" s="328"/>
      <c r="L14" s="270"/>
      <c r="M14" s="269" t="s">
        <v>12</v>
      </c>
      <c r="N14" s="325"/>
      <c r="O14" s="301" t="s">
        <v>95</v>
      </c>
      <c r="P14" s="111">
        <v>75</v>
      </c>
      <c r="Q14" s="43" t="s">
        <v>149</v>
      </c>
      <c r="R14" s="111">
        <v>92</v>
      </c>
      <c r="S14" s="34" t="s">
        <v>15</v>
      </c>
      <c r="T14" s="121">
        <v>85</v>
      </c>
      <c r="U14" s="34" t="s">
        <v>140</v>
      </c>
      <c r="V14" s="110">
        <v>32</v>
      </c>
      <c r="W14" s="328"/>
      <c r="X14" s="271"/>
      <c r="Y14" s="269" t="s">
        <v>12</v>
      </c>
      <c r="Z14" s="325"/>
      <c r="AA14" s="34" t="s">
        <v>48</v>
      </c>
      <c r="AB14" s="91">
        <v>80</v>
      </c>
      <c r="AC14" s="34" t="s">
        <v>26</v>
      </c>
      <c r="AD14" s="91">
        <v>70</v>
      </c>
      <c r="AE14" s="34" t="s">
        <v>15</v>
      </c>
      <c r="AF14" s="91">
        <v>85</v>
      </c>
      <c r="AG14" s="34" t="s">
        <v>47</v>
      </c>
      <c r="AH14" s="142">
        <v>11</v>
      </c>
      <c r="AI14" s="328"/>
      <c r="AJ14" s="95"/>
      <c r="AK14" s="269" t="s">
        <v>12</v>
      </c>
      <c r="AL14" s="325"/>
      <c r="AM14" s="37"/>
      <c r="AN14" s="30"/>
      <c r="AO14" s="37"/>
      <c r="AP14" s="30"/>
      <c r="AQ14" s="34"/>
      <c r="AR14" s="91"/>
      <c r="AS14" s="64"/>
      <c r="AT14" s="181"/>
      <c r="AU14" s="328"/>
      <c r="AV14" s="271"/>
      <c r="AW14" s="269" t="s">
        <v>12</v>
      </c>
      <c r="AX14" s="325"/>
      <c r="AY14" s="38"/>
      <c r="AZ14" s="92"/>
      <c r="BA14" s="43"/>
      <c r="BB14" s="162"/>
      <c r="BC14" s="34"/>
      <c r="BD14" s="91"/>
      <c r="BE14" s="69"/>
      <c r="BF14" s="33"/>
      <c r="BG14" s="328"/>
    </row>
    <row r="15" spans="1:59" s="273" customFormat="1" ht="19.899999999999999" customHeight="1">
      <c r="A15" s="274">
        <f>A6+1</f>
        <v>31</v>
      </c>
      <c r="B15" s="325"/>
      <c r="C15" s="37"/>
      <c r="D15" s="30"/>
      <c r="E15" s="37"/>
      <c r="F15" s="40"/>
      <c r="G15" s="213"/>
      <c r="H15" s="33"/>
      <c r="I15" s="37"/>
      <c r="J15" s="33"/>
      <c r="K15" s="328"/>
      <c r="L15" s="270"/>
      <c r="M15" s="274">
        <f>M6+1</f>
        <v>38</v>
      </c>
      <c r="N15" s="325"/>
      <c r="O15" s="35" t="s">
        <v>18</v>
      </c>
      <c r="P15" s="111">
        <v>27</v>
      </c>
      <c r="Q15" s="35" t="s">
        <v>47</v>
      </c>
      <c r="R15" s="130">
        <v>12</v>
      </c>
      <c r="S15" s="34" t="s">
        <v>43</v>
      </c>
      <c r="T15" s="135">
        <v>3</v>
      </c>
      <c r="U15" s="34" t="s">
        <v>99</v>
      </c>
      <c r="V15" s="110">
        <v>9</v>
      </c>
      <c r="W15" s="328"/>
      <c r="X15" s="271"/>
      <c r="Y15" s="274">
        <f>Y6+1</f>
        <v>45</v>
      </c>
      <c r="Z15" s="325"/>
      <c r="AA15" s="34" t="s">
        <v>18</v>
      </c>
      <c r="AB15" s="91">
        <v>23</v>
      </c>
      <c r="AC15" s="34" t="s">
        <v>19</v>
      </c>
      <c r="AD15" s="91">
        <v>7</v>
      </c>
      <c r="AE15" s="34" t="s">
        <v>43</v>
      </c>
      <c r="AF15" s="159">
        <v>3</v>
      </c>
      <c r="AG15" s="34" t="s">
        <v>116</v>
      </c>
      <c r="AH15" s="142">
        <v>1.5</v>
      </c>
      <c r="AI15" s="328"/>
      <c r="AJ15" s="95"/>
      <c r="AK15" s="274">
        <f>AK6+1</f>
        <v>52</v>
      </c>
      <c r="AL15" s="325"/>
      <c r="AM15" s="37"/>
      <c r="AN15" s="29"/>
      <c r="AO15" s="48"/>
      <c r="AP15" s="30"/>
      <c r="AQ15" s="34"/>
      <c r="AR15" s="161"/>
      <c r="AS15" s="64"/>
      <c r="AT15" s="181"/>
      <c r="AU15" s="328"/>
      <c r="AV15" s="271"/>
      <c r="AW15" s="274">
        <f>AW6+1</f>
        <v>59</v>
      </c>
      <c r="AX15" s="325"/>
      <c r="AY15" s="38"/>
      <c r="AZ15" s="92"/>
      <c r="BA15" s="49"/>
      <c r="BB15" s="92"/>
      <c r="BC15" s="34"/>
      <c r="BD15" s="161"/>
      <c r="BE15" s="39"/>
      <c r="BF15" s="33"/>
      <c r="BG15" s="328"/>
    </row>
    <row r="16" spans="1:59" s="273" customFormat="1" ht="19.899999999999999" customHeight="1">
      <c r="A16" s="275" t="s">
        <v>20</v>
      </c>
      <c r="B16" s="325"/>
      <c r="C16" s="37"/>
      <c r="D16" s="30"/>
      <c r="E16" s="37"/>
      <c r="F16" s="40"/>
      <c r="G16" s="211"/>
      <c r="H16" s="41"/>
      <c r="I16" s="37"/>
      <c r="J16" s="33"/>
      <c r="K16" s="328"/>
      <c r="L16" s="270"/>
      <c r="M16" s="275" t="s">
        <v>20</v>
      </c>
      <c r="N16" s="325"/>
      <c r="O16" s="35"/>
      <c r="P16" s="40"/>
      <c r="Q16" s="3" t="s">
        <v>17</v>
      </c>
      <c r="R16" s="130">
        <v>4</v>
      </c>
      <c r="S16" s="34" t="s">
        <v>44</v>
      </c>
      <c r="T16" s="121">
        <v>0.3</v>
      </c>
      <c r="U16" s="34" t="s">
        <v>100</v>
      </c>
      <c r="V16" s="112">
        <v>0.8</v>
      </c>
      <c r="W16" s="328"/>
      <c r="X16" s="271"/>
      <c r="Y16" s="275" t="s">
        <v>20</v>
      </c>
      <c r="Z16" s="325"/>
      <c r="AA16" s="34"/>
      <c r="AB16" s="91"/>
      <c r="AC16" s="48" t="s">
        <v>36</v>
      </c>
      <c r="AD16" s="91">
        <v>0.5</v>
      </c>
      <c r="AE16" s="34" t="s">
        <v>44</v>
      </c>
      <c r="AF16" s="91">
        <v>0.5</v>
      </c>
      <c r="AG16" s="37" t="s">
        <v>29</v>
      </c>
      <c r="AH16" s="33">
        <v>1.2</v>
      </c>
      <c r="AI16" s="328"/>
      <c r="AJ16" s="95"/>
      <c r="AK16" s="275" t="s">
        <v>20</v>
      </c>
      <c r="AL16" s="325"/>
      <c r="AM16" s="45"/>
      <c r="AN16" s="29"/>
      <c r="AO16" s="48"/>
      <c r="AP16" s="30"/>
      <c r="AQ16" s="34"/>
      <c r="AR16" s="91"/>
      <c r="AS16" s="64"/>
      <c r="AT16" s="92"/>
      <c r="AU16" s="328"/>
      <c r="AV16" s="271"/>
      <c r="AW16" s="275" t="s">
        <v>20</v>
      </c>
      <c r="AX16" s="325"/>
      <c r="AY16" s="38"/>
      <c r="AZ16" s="92"/>
      <c r="BA16" s="49"/>
      <c r="BB16" s="92"/>
      <c r="BC16" s="34"/>
      <c r="BD16" s="91"/>
      <c r="BE16" s="39"/>
      <c r="BF16" s="33"/>
      <c r="BG16" s="328"/>
    </row>
    <row r="17" spans="1:59" s="273" customFormat="1" ht="19.899999999999999" customHeight="1">
      <c r="A17" s="330">
        <f>A74+A15</f>
        <v>31</v>
      </c>
      <c r="B17" s="325"/>
      <c r="C17" s="37"/>
      <c r="D17" s="29"/>
      <c r="E17" s="37"/>
      <c r="F17" s="40"/>
      <c r="G17" s="211"/>
      <c r="H17" s="65"/>
      <c r="I17" s="37"/>
      <c r="J17" s="33"/>
      <c r="K17" s="328"/>
      <c r="L17" s="270"/>
      <c r="M17" s="330">
        <f>M74+M15</f>
        <v>38</v>
      </c>
      <c r="N17" s="325"/>
      <c r="O17" s="35"/>
      <c r="P17" s="113"/>
      <c r="Q17" s="3" t="s">
        <v>52</v>
      </c>
      <c r="R17" s="115">
        <v>1</v>
      </c>
      <c r="S17" s="66"/>
      <c r="T17" s="136"/>
      <c r="U17" s="34" t="s">
        <v>21</v>
      </c>
      <c r="V17" s="112">
        <v>0.5</v>
      </c>
      <c r="W17" s="328"/>
      <c r="X17" s="271"/>
      <c r="Y17" s="330">
        <f>Y74+Y15</f>
        <v>45</v>
      </c>
      <c r="Z17" s="325"/>
      <c r="AA17" s="37"/>
      <c r="AB17" s="91"/>
      <c r="AC17" s="48"/>
      <c r="AD17" s="97"/>
      <c r="AE17" s="48"/>
      <c r="AF17" s="95"/>
      <c r="AG17" s="48"/>
      <c r="AH17" s="151"/>
      <c r="AI17" s="328"/>
      <c r="AJ17" s="95"/>
      <c r="AK17" s="330">
        <f>AK74+AK15</f>
        <v>52</v>
      </c>
      <c r="AL17" s="325"/>
      <c r="AM17" s="48"/>
      <c r="AN17" s="95"/>
      <c r="AO17" s="3"/>
      <c r="AP17" s="30"/>
      <c r="AQ17" s="48"/>
      <c r="AR17" s="178"/>
      <c r="AS17" s="64"/>
      <c r="AT17" s="181"/>
      <c r="AU17" s="328"/>
      <c r="AV17" s="271"/>
      <c r="AW17" s="330">
        <f>AW74+AW15</f>
        <v>59</v>
      </c>
      <c r="AX17" s="325"/>
      <c r="AY17" s="53"/>
      <c r="AZ17" s="167"/>
      <c r="BA17" s="49"/>
      <c r="BB17" s="92"/>
      <c r="BC17" s="50"/>
      <c r="BD17" s="167"/>
      <c r="BE17" s="45"/>
      <c r="BF17" s="151"/>
      <c r="BG17" s="328"/>
    </row>
    <row r="18" spans="1:59" s="273" customFormat="1" ht="19.899999999999999" customHeight="1">
      <c r="A18" s="330"/>
      <c r="B18" s="325"/>
      <c r="C18" s="37"/>
      <c r="D18" s="29"/>
      <c r="E18" s="37"/>
      <c r="F18" s="67"/>
      <c r="G18" s="39"/>
      <c r="H18" s="29"/>
      <c r="I18" s="37"/>
      <c r="J18" s="33"/>
      <c r="K18" s="328"/>
      <c r="L18" s="270"/>
      <c r="M18" s="330"/>
      <c r="N18" s="325"/>
      <c r="O18" s="265"/>
      <c r="P18" s="115"/>
      <c r="Q18" s="49" t="s">
        <v>97</v>
      </c>
      <c r="R18" s="294">
        <v>0.5</v>
      </c>
      <c r="S18" s="69"/>
      <c r="T18" s="90"/>
      <c r="U18" s="34"/>
      <c r="V18" s="142"/>
      <c r="W18" s="328"/>
      <c r="X18" s="271"/>
      <c r="Y18" s="330"/>
      <c r="Z18" s="325"/>
      <c r="AA18" s="70"/>
      <c r="AB18" s="154"/>
      <c r="AC18" s="48"/>
      <c r="AD18" s="95"/>
      <c r="AE18" s="48"/>
      <c r="AF18" s="95"/>
      <c r="AG18" s="48"/>
      <c r="AH18" s="151"/>
      <c r="AI18" s="328"/>
      <c r="AJ18" s="95"/>
      <c r="AK18" s="330"/>
      <c r="AL18" s="325"/>
      <c r="AM18" s="48"/>
      <c r="AN18" s="170"/>
      <c r="AO18" s="3"/>
      <c r="AP18" s="30"/>
      <c r="AQ18" s="48"/>
      <c r="AR18" s="170"/>
      <c r="AS18" s="48"/>
      <c r="AT18" s="170"/>
      <c r="AU18" s="328"/>
      <c r="AV18" s="271"/>
      <c r="AW18" s="330"/>
      <c r="AX18" s="325"/>
      <c r="AY18" s="53"/>
      <c r="AZ18" s="167"/>
      <c r="BA18" s="49"/>
      <c r="BB18" s="92"/>
      <c r="BC18" s="50"/>
      <c r="BD18" s="167"/>
      <c r="BE18" s="69"/>
      <c r="BF18" s="151"/>
      <c r="BG18" s="328"/>
    </row>
    <row r="19" spans="1:59" s="273" customFormat="1" ht="19.899999999999999" customHeight="1">
      <c r="A19" s="330"/>
      <c r="B19" s="325"/>
      <c r="C19" s="37"/>
      <c r="D19" s="29"/>
      <c r="E19" s="37"/>
      <c r="F19" s="29"/>
      <c r="G19" s="37"/>
      <c r="H19" s="29"/>
      <c r="I19" s="37"/>
      <c r="J19" s="33"/>
      <c r="K19" s="328"/>
      <c r="L19" s="270"/>
      <c r="M19" s="330"/>
      <c r="N19" s="325"/>
      <c r="O19" s="53"/>
      <c r="P19" s="294"/>
      <c r="Q19" s="49"/>
      <c r="R19" s="294"/>
      <c r="S19" s="37"/>
      <c r="T19" s="29"/>
      <c r="U19" s="37"/>
      <c r="V19" s="33"/>
      <c r="W19" s="328"/>
      <c r="X19" s="271"/>
      <c r="Y19" s="330"/>
      <c r="Z19" s="325"/>
      <c r="AA19" s="48"/>
      <c r="AB19" s="136"/>
      <c r="AC19" s="48"/>
      <c r="AD19" s="95"/>
      <c r="AE19" s="48"/>
      <c r="AF19" s="95"/>
      <c r="AG19" s="48"/>
      <c r="AH19" s="151"/>
      <c r="AI19" s="328"/>
      <c r="AJ19" s="95"/>
      <c r="AK19" s="330"/>
      <c r="AL19" s="325"/>
      <c r="AM19" s="48"/>
      <c r="AN19" s="171"/>
      <c r="AO19" s="37"/>
      <c r="AP19" s="29"/>
      <c r="AQ19" s="48"/>
      <c r="AR19" s="170"/>
      <c r="AS19" s="48"/>
      <c r="AT19" s="170"/>
      <c r="AU19" s="328"/>
      <c r="AV19" s="271"/>
      <c r="AW19" s="330"/>
      <c r="AX19" s="325"/>
      <c r="AY19" s="53"/>
      <c r="AZ19" s="167"/>
      <c r="BA19" s="50"/>
      <c r="BB19" s="167"/>
      <c r="BC19" s="50"/>
      <c r="BD19" s="167"/>
      <c r="BE19" s="54"/>
      <c r="BF19" s="151"/>
      <c r="BG19" s="328"/>
    </row>
    <row r="20" spans="1:59" s="273" customFormat="1" ht="19.899999999999999" customHeight="1">
      <c r="A20" s="330"/>
      <c r="B20" s="325"/>
      <c r="C20" s="37"/>
      <c r="D20" s="29"/>
      <c r="E20" s="37"/>
      <c r="F20" s="29"/>
      <c r="G20" s="37"/>
      <c r="H20" s="29"/>
      <c r="I20" s="37"/>
      <c r="J20" s="215"/>
      <c r="K20" s="328"/>
      <c r="L20" s="270"/>
      <c r="M20" s="330"/>
      <c r="N20" s="325"/>
      <c r="O20" s="53"/>
      <c r="P20" s="294"/>
      <c r="Q20" s="49"/>
      <c r="R20" s="294"/>
      <c r="S20" s="37"/>
      <c r="T20" s="29"/>
      <c r="U20" s="48"/>
      <c r="V20" s="151"/>
      <c r="W20" s="328"/>
      <c r="X20" s="271"/>
      <c r="Y20" s="330"/>
      <c r="Z20" s="325"/>
      <c r="AA20" s="70"/>
      <c r="AB20" s="154"/>
      <c r="AC20" s="48"/>
      <c r="AD20" s="95"/>
      <c r="AE20" s="48"/>
      <c r="AF20" s="95"/>
      <c r="AG20" s="48"/>
      <c r="AH20" s="151"/>
      <c r="AI20" s="328"/>
      <c r="AJ20" s="95"/>
      <c r="AK20" s="330"/>
      <c r="AL20" s="325"/>
      <c r="AM20" s="48"/>
      <c r="AN20" s="171"/>
      <c r="AO20" s="48"/>
      <c r="AP20" s="95"/>
      <c r="AQ20" s="48"/>
      <c r="AR20" s="170"/>
      <c r="AS20" s="49"/>
      <c r="AT20" s="172"/>
      <c r="AU20" s="328"/>
      <c r="AV20" s="271"/>
      <c r="AW20" s="330"/>
      <c r="AX20" s="325"/>
      <c r="AY20" s="38"/>
      <c r="AZ20" s="92"/>
      <c r="BA20" s="50"/>
      <c r="BB20" s="167"/>
      <c r="BC20" s="50"/>
      <c r="BD20" s="167"/>
      <c r="BE20" s="54"/>
      <c r="BF20" s="151"/>
      <c r="BG20" s="328"/>
    </row>
    <row r="21" spans="1:59" s="273" customFormat="1" ht="19.899999999999999" customHeight="1" thickBot="1">
      <c r="A21" s="331"/>
      <c r="B21" s="326"/>
      <c r="C21" s="73"/>
      <c r="D21" s="71"/>
      <c r="E21" s="73"/>
      <c r="F21" s="71"/>
      <c r="G21" s="73"/>
      <c r="H21" s="71"/>
      <c r="I21" s="73"/>
      <c r="J21" s="72"/>
      <c r="K21" s="329"/>
      <c r="L21" s="270"/>
      <c r="M21" s="331"/>
      <c r="N21" s="326"/>
      <c r="O21" s="278"/>
      <c r="P21" s="298"/>
      <c r="Q21" s="49"/>
      <c r="R21" s="298"/>
      <c r="S21" s="73"/>
      <c r="T21" s="71"/>
      <c r="U21" s="79"/>
      <c r="V21" s="152"/>
      <c r="W21" s="329"/>
      <c r="X21" s="271"/>
      <c r="Y21" s="331"/>
      <c r="Z21" s="326"/>
      <c r="AA21" s="74"/>
      <c r="AB21" s="155"/>
      <c r="AC21" s="81"/>
      <c r="AD21" s="160"/>
      <c r="AE21" s="79"/>
      <c r="AF21" s="277"/>
      <c r="AG21" s="79"/>
      <c r="AH21" s="279"/>
      <c r="AI21" s="329"/>
      <c r="AJ21" s="95"/>
      <c r="AK21" s="331"/>
      <c r="AL21" s="326"/>
      <c r="AM21" s="48"/>
      <c r="AN21" s="95"/>
      <c r="AO21" s="205"/>
      <c r="AP21" s="165"/>
      <c r="AQ21" s="205"/>
      <c r="AR21" s="179"/>
      <c r="AS21" s="204"/>
      <c r="AT21" s="172"/>
      <c r="AU21" s="329"/>
      <c r="AV21" s="271"/>
      <c r="AW21" s="331"/>
      <c r="AX21" s="326"/>
      <c r="AY21" s="197"/>
      <c r="AZ21" s="192"/>
      <c r="BA21" s="197"/>
      <c r="BB21" s="300"/>
      <c r="BC21" s="197"/>
      <c r="BD21" s="300"/>
      <c r="BE21" s="81"/>
      <c r="BF21" s="152"/>
      <c r="BG21" s="329"/>
    </row>
    <row r="22" spans="1:59" ht="19.899999999999999" customHeight="1">
      <c r="A22" s="248">
        <v>1</v>
      </c>
      <c r="B22" s="324"/>
      <c r="C22" s="76"/>
      <c r="D22" s="59"/>
      <c r="E22" s="76"/>
      <c r="F22" s="59"/>
      <c r="G22" s="21"/>
      <c r="H22" s="19"/>
      <c r="I22" s="76"/>
      <c r="J22" s="75"/>
      <c r="K22" s="332"/>
      <c r="L22" s="20"/>
      <c r="M22" s="248">
        <v>1</v>
      </c>
      <c r="N22" s="324" t="s">
        <v>31</v>
      </c>
      <c r="O22" s="76" t="s">
        <v>101</v>
      </c>
      <c r="P22" s="59" t="s">
        <v>41</v>
      </c>
      <c r="Q22" s="22" t="s">
        <v>176</v>
      </c>
      <c r="R22" s="114" t="s">
        <v>41</v>
      </c>
      <c r="S22" s="76" t="s">
        <v>9</v>
      </c>
      <c r="T22" s="59" t="s">
        <v>41</v>
      </c>
      <c r="U22" s="76" t="s">
        <v>142</v>
      </c>
      <c r="V22" s="140" t="s">
        <v>41</v>
      </c>
      <c r="W22" s="332" t="s">
        <v>39</v>
      </c>
      <c r="X22" s="25"/>
      <c r="Y22" s="248">
        <v>1</v>
      </c>
      <c r="Z22" s="324" t="s">
        <v>32</v>
      </c>
      <c r="AA22" s="24" t="s">
        <v>182</v>
      </c>
      <c r="AB22" s="87" t="s">
        <v>41</v>
      </c>
      <c r="AC22" s="24" t="s">
        <v>117</v>
      </c>
      <c r="AD22" s="19" t="s">
        <v>41</v>
      </c>
      <c r="AE22" s="23" t="s">
        <v>9</v>
      </c>
      <c r="AF22" s="19" t="s">
        <v>41</v>
      </c>
      <c r="AG22" s="21" t="s">
        <v>119</v>
      </c>
      <c r="AH22" s="89" t="s">
        <v>41</v>
      </c>
      <c r="AI22" s="332" t="s">
        <v>39</v>
      </c>
      <c r="AJ22" s="25"/>
      <c r="AK22" s="248">
        <v>1</v>
      </c>
      <c r="AL22" s="324"/>
      <c r="AM22" s="24"/>
      <c r="AN22" s="87"/>
      <c r="AO22" s="21"/>
      <c r="AP22" s="19"/>
      <c r="AQ22" s="23"/>
      <c r="AR22" s="19"/>
      <c r="AS22" s="60"/>
      <c r="AT22" s="166"/>
      <c r="AU22" s="332"/>
      <c r="AV22" s="25"/>
      <c r="AW22" s="248">
        <v>1</v>
      </c>
      <c r="AX22" s="324"/>
      <c r="AY22" s="193"/>
      <c r="AZ22" s="89"/>
      <c r="BA22" s="62"/>
      <c r="BB22" s="88"/>
      <c r="BC22" s="195"/>
      <c r="BD22" s="185"/>
      <c r="BE22" s="193"/>
      <c r="BF22" s="89"/>
      <c r="BG22" s="339"/>
    </row>
    <row r="23" spans="1:59" s="273" customFormat="1" ht="19.899999999999999" customHeight="1">
      <c r="A23" s="269" t="s">
        <v>12</v>
      </c>
      <c r="B23" s="325"/>
      <c r="C23" s="37"/>
      <c r="D23" s="30"/>
      <c r="E23" s="37"/>
      <c r="F23" s="32"/>
      <c r="G23" s="209"/>
      <c r="H23" s="32"/>
      <c r="I23" s="39"/>
      <c r="J23" s="51"/>
      <c r="K23" s="333"/>
      <c r="L23" s="270"/>
      <c r="M23" s="269" t="s">
        <v>12</v>
      </c>
      <c r="N23" s="325"/>
      <c r="O23" s="39" t="s">
        <v>157</v>
      </c>
      <c r="P23" s="119">
        <v>90</v>
      </c>
      <c r="Q23" s="302" t="s">
        <v>158</v>
      </c>
      <c r="R23" s="303">
        <v>60</v>
      </c>
      <c r="S23" s="39" t="s">
        <v>15</v>
      </c>
      <c r="T23" s="116">
        <v>85</v>
      </c>
      <c r="U23" s="36" t="s">
        <v>143</v>
      </c>
      <c r="V23" s="136">
        <v>35</v>
      </c>
      <c r="W23" s="333"/>
      <c r="X23" s="271"/>
      <c r="Y23" s="269" t="s">
        <v>12</v>
      </c>
      <c r="Z23" s="325"/>
      <c r="AA23" s="34" t="s">
        <v>136</v>
      </c>
      <c r="AB23" s="91">
        <v>70</v>
      </c>
      <c r="AC23" s="34" t="s">
        <v>158</v>
      </c>
      <c r="AD23" s="91">
        <v>60</v>
      </c>
      <c r="AE23" s="34" t="s">
        <v>15</v>
      </c>
      <c r="AF23" s="91">
        <v>85</v>
      </c>
      <c r="AG23" s="70" t="s">
        <v>118</v>
      </c>
      <c r="AH23" s="164" t="s">
        <v>137</v>
      </c>
      <c r="AI23" s="333"/>
      <c r="AJ23" s="271"/>
      <c r="AK23" s="269" t="s">
        <v>12</v>
      </c>
      <c r="AL23" s="325"/>
      <c r="AM23" s="37"/>
      <c r="AN23" s="30"/>
      <c r="AO23" s="37"/>
      <c r="AP23" s="30"/>
      <c r="AQ23" s="34"/>
      <c r="AR23" s="91"/>
      <c r="AS23" s="49"/>
      <c r="AT23" s="92"/>
      <c r="AU23" s="333"/>
      <c r="AV23" s="271"/>
      <c r="AW23" s="269" t="s">
        <v>12</v>
      </c>
      <c r="AX23" s="325"/>
      <c r="AY23" s="199"/>
      <c r="AZ23" s="83"/>
      <c r="BA23" s="199"/>
      <c r="BB23" s="83"/>
      <c r="BC23" s="196"/>
      <c r="BD23" s="186"/>
      <c r="BE23" s="54"/>
      <c r="BF23" s="98"/>
      <c r="BG23" s="340"/>
    </row>
    <row r="24" spans="1:59" s="273" customFormat="1" ht="19.899999999999999" customHeight="1">
      <c r="A24" s="274">
        <f>A15+1</f>
        <v>32</v>
      </c>
      <c r="B24" s="325"/>
      <c r="C24" s="37"/>
      <c r="D24" s="30"/>
      <c r="E24" s="37"/>
      <c r="F24" s="30"/>
      <c r="G24" s="210"/>
      <c r="H24" s="33"/>
      <c r="I24" s="37"/>
      <c r="J24" s="51"/>
      <c r="K24" s="333"/>
      <c r="L24" s="270"/>
      <c r="M24" s="274">
        <f>M15+1</f>
        <v>39</v>
      </c>
      <c r="N24" s="325"/>
      <c r="O24" s="37" t="s">
        <v>26</v>
      </c>
      <c r="P24" s="117">
        <v>25</v>
      </c>
      <c r="Q24" s="46" t="s">
        <v>159</v>
      </c>
      <c r="R24" s="111">
        <v>20</v>
      </c>
      <c r="S24" s="37" t="s">
        <v>43</v>
      </c>
      <c r="T24" s="117">
        <v>3</v>
      </c>
      <c r="U24" s="44" t="s">
        <v>42</v>
      </c>
      <c r="V24" s="136">
        <v>17</v>
      </c>
      <c r="W24" s="333"/>
      <c r="X24" s="271"/>
      <c r="Y24" s="274">
        <f>Y15+1</f>
        <v>46</v>
      </c>
      <c r="Z24" s="325"/>
      <c r="AA24" s="34" t="s">
        <v>149</v>
      </c>
      <c r="AB24" s="91">
        <v>30</v>
      </c>
      <c r="AC24" s="34" t="s">
        <v>53</v>
      </c>
      <c r="AD24" s="91">
        <v>12</v>
      </c>
      <c r="AE24" s="34" t="s">
        <v>43</v>
      </c>
      <c r="AF24" s="159">
        <v>3</v>
      </c>
      <c r="AG24" s="70"/>
      <c r="AH24" s="164"/>
      <c r="AI24" s="333"/>
      <c r="AJ24" s="271"/>
      <c r="AK24" s="274">
        <f>AK15+1</f>
        <v>53</v>
      </c>
      <c r="AL24" s="325"/>
      <c r="AM24" s="37"/>
      <c r="AN24" s="30"/>
      <c r="AO24" s="38"/>
      <c r="AP24" s="175"/>
      <c r="AQ24" s="34"/>
      <c r="AR24" s="161"/>
      <c r="AS24" s="49"/>
      <c r="AT24" s="92"/>
      <c r="AU24" s="333"/>
      <c r="AV24" s="353"/>
      <c r="AW24" s="274">
        <f>AW15+1</f>
        <v>60</v>
      </c>
      <c r="AX24" s="325"/>
      <c r="AY24" s="49"/>
      <c r="AZ24" s="83"/>
      <c r="BA24" s="49"/>
      <c r="BB24" s="83"/>
      <c r="BC24" s="69"/>
      <c r="BD24" s="90"/>
      <c r="BE24" s="37"/>
      <c r="BF24" s="51"/>
      <c r="BG24" s="340"/>
    </row>
    <row r="25" spans="1:59" s="273" customFormat="1" ht="19.899999999999999" customHeight="1">
      <c r="A25" s="275" t="s">
        <v>20</v>
      </c>
      <c r="B25" s="325"/>
      <c r="C25" s="37"/>
      <c r="D25" s="30"/>
      <c r="E25" s="37"/>
      <c r="F25" s="32"/>
      <c r="G25" s="211"/>
      <c r="H25" s="41"/>
      <c r="I25" s="37"/>
      <c r="J25" s="51"/>
      <c r="K25" s="333"/>
      <c r="L25" s="270"/>
      <c r="M25" s="275" t="s">
        <v>20</v>
      </c>
      <c r="N25" s="325"/>
      <c r="O25" s="39" t="s">
        <v>13</v>
      </c>
      <c r="P25" s="116">
        <v>20</v>
      </c>
      <c r="Q25" s="46"/>
      <c r="R25" s="111"/>
      <c r="S25" s="39" t="s">
        <v>44</v>
      </c>
      <c r="T25" s="116">
        <v>0.5</v>
      </c>
      <c r="U25" s="3" t="s">
        <v>144</v>
      </c>
      <c r="V25" s="258">
        <v>3</v>
      </c>
      <c r="W25" s="333"/>
      <c r="X25" s="271"/>
      <c r="Y25" s="275" t="s">
        <v>20</v>
      </c>
      <c r="Z25" s="325"/>
      <c r="AA25" s="304" t="s">
        <v>51</v>
      </c>
      <c r="AB25" s="91">
        <v>14</v>
      </c>
      <c r="AC25" s="34"/>
      <c r="AD25" s="91"/>
      <c r="AE25" s="34" t="s">
        <v>44</v>
      </c>
      <c r="AF25" s="91">
        <v>0.3</v>
      </c>
      <c r="AG25" s="70"/>
      <c r="AH25" s="164"/>
      <c r="AI25" s="333"/>
      <c r="AJ25" s="271"/>
      <c r="AK25" s="275" t="s">
        <v>20</v>
      </c>
      <c r="AL25" s="325"/>
      <c r="AM25" s="37"/>
      <c r="AN25" s="30"/>
      <c r="AO25" s="38"/>
      <c r="AP25" s="92"/>
      <c r="AQ25" s="34"/>
      <c r="AR25" s="91"/>
      <c r="AS25" s="45"/>
      <c r="AT25" s="92"/>
      <c r="AU25" s="333"/>
      <c r="AV25" s="353"/>
      <c r="AW25" s="275" t="s">
        <v>20</v>
      </c>
      <c r="AX25" s="325"/>
      <c r="AY25" s="49"/>
      <c r="AZ25" s="83"/>
      <c r="BA25" s="49"/>
      <c r="BB25" s="83"/>
      <c r="BC25" s="54"/>
      <c r="BD25" s="95"/>
      <c r="BE25" s="48"/>
      <c r="BF25" s="98"/>
      <c r="BG25" s="340"/>
    </row>
    <row r="26" spans="1:59" s="273" customFormat="1" ht="19.899999999999999" customHeight="1">
      <c r="A26" s="330">
        <f>A83+A24</f>
        <v>32</v>
      </c>
      <c r="B26" s="325"/>
      <c r="C26" s="37"/>
      <c r="D26" s="40"/>
      <c r="E26" s="34"/>
      <c r="F26" s="276"/>
      <c r="G26" s="39"/>
      <c r="H26" s="32"/>
      <c r="I26" s="37"/>
      <c r="J26" s="51"/>
      <c r="K26" s="333"/>
      <c r="L26" s="270"/>
      <c r="M26" s="330">
        <f>M83+M24</f>
        <v>39</v>
      </c>
      <c r="N26" s="325"/>
      <c r="O26" s="39" t="s">
        <v>19</v>
      </c>
      <c r="P26" s="116">
        <v>14</v>
      </c>
      <c r="Q26" s="37"/>
      <c r="R26" s="124"/>
      <c r="S26" s="39"/>
      <c r="T26" s="116"/>
      <c r="U26" s="37" t="s">
        <v>97</v>
      </c>
      <c r="V26" s="146">
        <v>1</v>
      </c>
      <c r="W26" s="333"/>
      <c r="X26" s="271"/>
      <c r="Y26" s="330">
        <f>Y83+Y24</f>
        <v>46</v>
      </c>
      <c r="Z26" s="325"/>
      <c r="AA26" s="34" t="s">
        <v>17</v>
      </c>
      <c r="AB26" s="91">
        <v>5</v>
      </c>
      <c r="AC26" s="34"/>
      <c r="AD26" s="91"/>
      <c r="AE26" s="34"/>
      <c r="AF26" s="159"/>
      <c r="AG26" s="70"/>
      <c r="AH26" s="142"/>
      <c r="AI26" s="333"/>
      <c r="AJ26" s="271"/>
      <c r="AK26" s="330">
        <f>AK83+AK24</f>
        <v>53</v>
      </c>
      <c r="AL26" s="325"/>
      <c r="AM26" s="48"/>
      <c r="AN26" s="97"/>
      <c r="AO26" s="38"/>
      <c r="AP26" s="92"/>
      <c r="AQ26" s="39"/>
      <c r="AR26" s="40"/>
      <c r="AS26" s="49"/>
      <c r="AT26" s="92"/>
      <c r="AU26" s="333"/>
      <c r="AV26" s="353"/>
      <c r="AW26" s="330">
        <f>AW83+AW24</f>
        <v>60</v>
      </c>
      <c r="AX26" s="325"/>
      <c r="AY26" s="49"/>
      <c r="AZ26" s="83"/>
      <c r="BA26" s="49"/>
      <c r="BB26" s="83"/>
      <c r="BC26" s="49"/>
      <c r="BD26" s="83"/>
      <c r="BE26" s="54"/>
      <c r="BF26" s="98"/>
      <c r="BG26" s="340"/>
    </row>
    <row r="27" spans="1:59" s="273" customFormat="1" ht="19.899999999999999" customHeight="1">
      <c r="A27" s="330"/>
      <c r="B27" s="325"/>
      <c r="C27" s="37"/>
      <c r="D27" s="30"/>
      <c r="E27" s="37"/>
      <c r="F27" s="32"/>
      <c r="G27" s="39"/>
      <c r="H27" s="68"/>
      <c r="I27" s="37"/>
      <c r="J27" s="51"/>
      <c r="K27" s="333"/>
      <c r="L27" s="270"/>
      <c r="M27" s="330"/>
      <c r="N27" s="325"/>
      <c r="O27" s="37" t="s">
        <v>47</v>
      </c>
      <c r="P27" s="118">
        <v>8</v>
      </c>
      <c r="Q27" s="37"/>
      <c r="R27" s="124"/>
      <c r="S27" s="39"/>
      <c r="T27" s="68"/>
      <c r="U27" s="37"/>
      <c r="V27" s="146"/>
      <c r="W27" s="333"/>
      <c r="X27" s="271"/>
      <c r="Y27" s="330"/>
      <c r="Z27" s="325"/>
      <c r="AA27" s="34" t="s">
        <v>35</v>
      </c>
      <c r="AB27" s="91">
        <v>0.5</v>
      </c>
      <c r="AC27" s="34"/>
      <c r="AD27" s="91"/>
      <c r="AE27" s="34"/>
      <c r="AF27" s="90"/>
      <c r="AG27" s="34"/>
      <c r="AH27" s="93"/>
      <c r="AI27" s="333"/>
      <c r="AJ27" s="271"/>
      <c r="AK27" s="330"/>
      <c r="AL27" s="325"/>
      <c r="AM27" s="48"/>
      <c r="AN27" s="97"/>
      <c r="AO27" s="53"/>
      <c r="AP27" s="176"/>
      <c r="AQ27" s="39"/>
      <c r="AR27" s="67"/>
      <c r="AS27" s="50"/>
      <c r="AT27" s="167"/>
      <c r="AU27" s="333"/>
      <c r="AV27" s="353"/>
      <c r="AW27" s="330"/>
      <c r="AX27" s="325"/>
      <c r="AY27" s="3"/>
      <c r="AZ27" s="83"/>
      <c r="BA27" s="49"/>
      <c r="BB27" s="83"/>
      <c r="BC27" s="49"/>
      <c r="BD27" s="83"/>
      <c r="BE27" s="54"/>
      <c r="BF27" s="98"/>
      <c r="BG27" s="340"/>
    </row>
    <row r="28" spans="1:59" s="273" customFormat="1" ht="19.899999999999999" customHeight="1">
      <c r="A28" s="330"/>
      <c r="B28" s="325"/>
      <c r="C28" s="37"/>
      <c r="D28" s="30"/>
      <c r="E28" s="214"/>
      <c r="F28" s="65"/>
      <c r="G28" s="266"/>
      <c r="H28" s="29"/>
      <c r="I28" s="37"/>
      <c r="J28" s="51"/>
      <c r="K28" s="333"/>
      <c r="L28" s="270"/>
      <c r="M28" s="330"/>
      <c r="N28" s="325"/>
      <c r="O28" s="37" t="s">
        <v>43</v>
      </c>
      <c r="P28" s="118">
        <v>5</v>
      </c>
      <c r="Q28" s="48"/>
      <c r="R28" s="125"/>
      <c r="S28" s="266"/>
      <c r="T28" s="29"/>
      <c r="U28" s="37"/>
      <c r="V28" s="146"/>
      <c r="W28" s="333"/>
      <c r="X28" s="271"/>
      <c r="Y28" s="330"/>
      <c r="Z28" s="325"/>
      <c r="AA28" s="34" t="s">
        <v>52</v>
      </c>
      <c r="AB28" s="91">
        <v>0.2</v>
      </c>
      <c r="AC28" s="34"/>
      <c r="AD28" s="90"/>
      <c r="AE28" s="69"/>
      <c r="AF28" s="156"/>
      <c r="AG28" s="70"/>
      <c r="AH28" s="93"/>
      <c r="AI28" s="333"/>
      <c r="AJ28" s="271"/>
      <c r="AK28" s="330"/>
      <c r="AL28" s="325"/>
      <c r="AM28" s="34"/>
      <c r="AN28" s="30"/>
      <c r="AO28" s="53"/>
      <c r="AP28" s="175"/>
      <c r="AQ28" s="39"/>
      <c r="AR28" s="67"/>
      <c r="AS28" s="49"/>
      <c r="AT28" s="172"/>
      <c r="AU28" s="333"/>
      <c r="AV28" s="271"/>
      <c r="AW28" s="330"/>
      <c r="AX28" s="325"/>
      <c r="AY28" s="38"/>
      <c r="AZ28" s="189"/>
      <c r="BA28" s="85"/>
      <c r="BB28" s="189"/>
      <c r="BC28" s="49"/>
      <c r="BD28" s="83"/>
      <c r="BE28" s="54"/>
      <c r="BF28" s="98"/>
      <c r="BG28" s="340"/>
    </row>
    <row r="29" spans="1:59" s="273" customFormat="1" ht="19.899999999999999" customHeight="1">
      <c r="A29" s="330"/>
      <c r="B29" s="325"/>
      <c r="C29" s="37"/>
      <c r="D29" s="30"/>
      <c r="E29" s="37"/>
      <c r="F29" s="68"/>
      <c r="G29" s="39"/>
      <c r="H29" s="68"/>
      <c r="I29" s="37"/>
      <c r="J29" s="51"/>
      <c r="K29" s="333"/>
      <c r="L29" s="270"/>
      <c r="M29" s="330"/>
      <c r="N29" s="325"/>
      <c r="O29" s="37" t="s">
        <v>21</v>
      </c>
      <c r="P29" s="118">
        <v>0.5</v>
      </c>
      <c r="Q29" s="48"/>
      <c r="R29" s="131"/>
      <c r="S29" s="39"/>
      <c r="T29" s="68"/>
      <c r="U29" s="37"/>
      <c r="V29" s="146"/>
      <c r="W29" s="333"/>
      <c r="X29" s="271"/>
      <c r="Y29" s="330"/>
      <c r="Z29" s="325"/>
      <c r="AA29" s="34"/>
      <c r="AB29" s="91"/>
      <c r="AC29" s="34"/>
      <c r="AD29" s="156"/>
      <c r="AE29" s="69"/>
      <c r="AF29" s="156"/>
      <c r="AG29" s="34"/>
      <c r="AH29" s="93"/>
      <c r="AI29" s="333"/>
      <c r="AJ29" s="271"/>
      <c r="AK29" s="330"/>
      <c r="AL29" s="325"/>
      <c r="AM29" s="37"/>
      <c r="AN29" s="30"/>
      <c r="AO29" s="53"/>
      <c r="AP29" s="172"/>
      <c r="AQ29" s="39"/>
      <c r="AR29" s="67"/>
      <c r="AS29" s="50"/>
      <c r="AT29" s="172"/>
      <c r="AU29" s="333"/>
      <c r="AV29" s="271"/>
      <c r="AW29" s="330"/>
      <c r="AX29" s="325"/>
      <c r="AY29" s="38"/>
      <c r="AZ29" s="172"/>
      <c r="BA29" s="50"/>
      <c r="BB29" s="172"/>
      <c r="BC29" s="49"/>
      <c r="BD29" s="83"/>
      <c r="BE29" s="54"/>
      <c r="BF29" s="98"/>
      <c r="BG29" s="340"/>
    </row>
    <row r="30" spans="1:59" s="273" customFormat="1" ht="19.899999999999999" customHeight="1">
      <c r="A30" s="330"/>
      <c r="B30" s="325"/>
      <c r="C30" s="37"/>
      <c r="D30" s="30"/>
      <c r="E30" s="37"/>
      <c r="F30" s="68"/>
      <c r="G30" s="39"/>
      <c r="H30" s="68"/>
      <c r="I30" s="37"/>
      <c r="J30" s="51"/>
      <c r="K30" s="333"/>
      <c r="L30" s="270"/>
      <c r="M30" s="330"/>
      <c r="N30" s="325"/>
      <c r="O30" s="37"/>
      <c r="P30" s="118"/>
      <c r="Q30" s="37"/>
      <c r="R30" s="118"/>
      <c r="S30" s="39"/>
      <c r="T30" s="68"/>
      <c r="U30" s="37"/>
      <c r="V30" s="146"/>
      <c r="W30" s="333"/>
      <c r="X30" s="271"/>
      <c r="Y30" s="330"/>
      <c r="Z30" s="325"/>
      <c r="AA30" s="34"/>
      <c r="AB30" s="91"/>
      <c r="AC30" s="34"/>
      <c r="AD30" s="156"/>
      <c r="AE30" s="69"/>
      <c r="AF30" s="156"/>
      <c r="AG30" s="34"/>
      <c r="AH30" s="93"/>
      <c r="AI30" s="333"/>
      <c r="AJ30" s="271"/>
      <c r="AK30" s="330"/>
      <c r="AL30" s="325"/>
      <c r="AM30" s="37"/>
      <c r="AN30" s="30"/>
      <c r="AO30" s="53"/>
      <c r="AP30" s="172"/>
      <c r="AQ30" s="39"/>
      <c r="AR30" s="67"/>
      <c r="AS30" s="50"/>
      <c r="AT30" s="172"/>
      <c r="AU30" s="333"/>
      <c r="AV30" s="271"/>
      <c r="AW30" s="330"/>
      <c r="AX30" s="325"/>
      <c r="AY30" s="38"/>
      <c r="AZ30" s="172"/>
      <c r="BA30" s="50"/>
      <c r="BB30" s="172"/>
      <c r="BC30" s="49"/>
      <c r="BD30" s="83"/>
      <c r="BE30" s="54"/>
      <c r="BF30" s="98"/>
      <c r="BG30" s="340"/>
    </row>
    <row r="31" spans="1:59" s="273" customFormat="1" ht="19.899999999999999" customHeight="1">
      <c r="A31" s="330"/>
      <c r="B31" s="325"/>
      <c r="C31" s="37"/>
      <c r="D31" s="30"/>
      <c r="E31" s="37"/>
      <c r="F31" s="68"/>
      <c r="G31" s="39"/>
      <c r="H31" s="68"/>
      <c r="I31" s="37"/>
      <c r="J31" s="51"/>
      <c r="K31" s="333"/>
      <c r="L31" s="270"/>
      <c r="M31" s="330"/>
      <c r="N31" s="325"/>
      <c r="O31" s="37"/>
      <c r="P31" s="118"/>
      <c r="Q31" s="48"/>
      <c r="R31" s="252"/>
      <c r="S31" s="39"/>
      <c r="T31" s="68"/>
      <c r="U31" s="257"/>
      <c r="V31" s="147"/>
      <c r="W31" s="333"/>
      <c r="X31" s="271"/>
      <c r="Y31" s="330"/>
      <c r="Z31" s="325"/>
      <c r="AA31" s="34"/>
      <c r="AB31" s="91"/>
      <c r="AC31" s="34"/>
      <c r="AD31" s="156"/>
      <c r="AE31" s="69"/>
      <c r="AF31" s="156"/>
      <c r="AG31" s="34"/>
      <c r="AH31" s="93"/>
      <c r="AI31" s="333"/>
      <c r="AJ31" s="271"/>
      <c r="AK31" s="330"/>
      <c r="AL31" s="325"/>
      <c r="AM31" s="37"/>
      <c r="AN31" s="30"/>
      <c r="AO31" s="53"/>
      <c r="AP31" s="172"/>
      <c r="AQ31" s="39"/>
      <c r="AR31" s="67"/>
      <c r="AS31" s="50"/>
      <c r="AT31" s="172"/>
      <c r="AU31" s="333"/>
      <c r="AV31" s="271"/>
      <c r="AW31" s="330"/>
      <c r="AX31" s="325"/>
      <c r="AY31" s="38"/>
      <c r="AZ31" s="172"/>
      <c r="BA31" s="50"/>
      <c r="BB31" s="172"/>
      <c r="BC31" s="49"/>
      <c r="BD31" s="83"/>
      <c r="BE31" s="54"/>
      <c r="BF31" s="98"/>
      <c r="BG31" s="340"/>
    </row>
    <row r="32" spans="1:59" s="273" customFormat="1" ht="19.899999999999999" customHeight="1" thickBot="1">
      <c r="A32" s="331"/>
      <c r="B32" s="326"/>
      <c r="C32" s="73"/>
      <c r="D32" s="71"/>
      <c r="E32" s="73"/>
      <c r="F32" s="77"/>
      <c r="G32" s="78"/>
      <c r="H32" s="77"/>
      <c r="I32" s="73"/>
      <c r="J32" s="72"/>
      <c r="K32" s="334"/>
      <c r="L32" s="270"/>
      <c r="M32" s="331"/>
      <c r="N32" s="326"/>
      <c r="O32" s="37"/>
      <c r="P32" s="118"/>
      <c r="Q32" s="48"/>
      <c r="R32" s="132"/>
      <c r="S32" s="78"/>
      <c r="T32" s="77"/>
      <c r="U32" s="73"/>
      <c r="V32" s="148"/>
      <c r="W32" s="334"/>
      <c r="X32" s="271"/>
      <c r="Y32" s="331"/>
      <c r="Z32" s="326"/>
      <c r="AA32" s="79"/>
      <c r="AB32" s="253"/>
      <c r="AC32" s="80"/>
      <c r="AD32" s="157"/>
      <c r="AE32" s="81"/>
      <c r="AF32" s="160"/>
      <c r="AG32" s="79"/>
      <c r="AH32" s="165"/>
      <c r="AI32" s="334"/>
      <c r="AJ32" s="271"/>
      <c r="AK32" s="331"/>
      <c r="AL32" s="326"/>
      <c r="AM32" s="79"/>
      <c r="AN32" s="253"/>
      <c r="AO32" s="278"/>
      <c r="AP32" s="187"/>
      <c r="AQ32" s="81"/>
      <c r="AR32" s="297"/>
      <c r="AS32" s="197"/>
      <c r="AT32" s="187"/>
      <c r="AU32" s="334"/>
      <c r="AV32" s="271"/>
      <c r="AW32" s="331"/>
      <c r="AX32" s="325"/>
      <c r="AY32" s="201"/>
      <c r="AZ32" s="187"/>
      <c r="BA32" s="197"/>
      <c r="BB32" s="187"/>
      <c r="BC32" s="197"/>
      <c r="BD32" s="187"/>
      <c r="BE32" s="81"/>
      <c r="BF32" s="98"/>
      <c r="BG32" s="341"/>
    </row>
    <row r="33" spans="1:59" ht="19.899999999999999" customHeight="1">
      <c r="A33" s="248">
        <v>1</v>
      </c>
      <c r="B33" s="324" t="s">
        <v>34</v>
      </c>
      <c r="C33" s="57" t="s">
        <v>89</v>
      </c>
      <c r="D33" s="58" t="s">
        <v>41</v>
      </c>
      <c r="E33" s="76" t="s">
        <v>206</v>
      </c>
      <c r="F33" s="59" t="s">
        <v>41</v>
      </c>
      <c r="G33" s="21" t="s">
        <v>9</v>
      </c>
      <c r="H33" s="19" t="s">
        <v>41</v>
      </c>
      <c r="I33" s="76" t="s">
        <v>93</v>
      </c>
      <c r="J33" s="75" t="s">
        <v>41</v>
      </c>
      <c r="K33" s="327" t="s">
        <v>6</v>
      </c>
      <c r="L33" s="20"/>
      <c r="M33" s="248">
        <v>1</v>
      </c>
      <c r="N33" s="324" t="s">
        <v>34</v>
      </c>
      <c r="O33" s="76" t="s">
        <v>103</v>
      </c>
      <c r="P33" s="59" t="s">
        <v>41</v>
      </c>
      <c r="Q33" s="76" t="s">
        <v>164</v>
      </c>
      <c r="R33" s="59" t="s">
        <v>41</v>
      </c>
      <c r="S33" s="76" t="s">
        <v>9</v>
      </c>
      <c r="T33" s="59" t="s">
        <v>41</v>
      </c>
      <c r="U33" s="24" t="s">
        <v>153</v>
      </c>
      <c r="V33" s="140" t="s">
        <v>41</v>
      </c>
      <c r="W33" s="327" t="s">
        <v>6</v>
      </c>
      <c r="X33" s="25"/>
      <c r="Y33" s="248">
        <v>1</v>
      </c>
      <c r="Z33" s="324" t="s">
        <v>33</v>
      </c>
      <c r="AA33" s="23" t="s">
        <v>163</v>
      </c>
      <c r="AB33" s="19" t="s">
        <v>41</v>
      </c>
      <c r="AC33" s="24" t="s">
        <v>121</v>
      </c>
      <c r="AD33" s="19" t="s">
        <v>41</v>
      </c>
      <c r="AE33" s="23" t="s">
        <v>9</v>
      </c>
      <c r="AF33" s="19" t="s">
        <v>41</v>
      </c>
      <c r="AG33" s="82" t="s">
        <v>183</v>
      </c>
      <c r="AH33" s="19" t="s">
        <v>41</v>
      </c>
      <c r="AI33" s="327" t="s">
        <v>6</v>
      </c>
      <c r="AJ33" s="8"/>
      <c r="AK33" s="248">
        <v>1</v>
      </c>
      <c r="AL33" s="324"/>
      <c r="AM33" s="61"/>
      <c r="AN33" s="87"/>
      <c r="AO33" s="60"/>
      <c r="AP33" s="88"/>
      <c r="AQ33" s="23"/>
      <c r="AR33" s="19"/>
      <c r="AS33" s="62"/>
      <c r="AT33" s="166"/>
      <c r="AU33" s="327"/>
      <c r="AV33" s="25"/>
      <c r="AW33" s="248"/>
      <c r="AX33" s="324"/>
      <c r="AY33" s="202"/>
      <c r="AZ33" s="88"/>
      <c r="BA33" s="24"/>
      <c r="BB33" s="87"/>
      <c r="BC33" s="195"/>
      <c r="BD33" s="88"/>
      <c r="BE33" s="63"/>
      <c r="BF33" s="89"/>
      <c r="BG33" s="342"/>
    </row>
    <row r="34" spans="1:59" s="273" customFormat="1" ht="19.899999999999999" customHeight="1">
      <c r="A34" s="269" t="s">
        <v>12</v>
      </c>
      <c r="B34" s="325"/>
      <c r="C34" s="37" t="s">
        <v>90</v>
      </c>
      <c r="D34" s="30">
        <v>50</v>
      </c>
      <c r="E34" s="69" t="s">
        <v>205</v>
      </c>
      <c r="F34" s="30">
        <v>35</v>
      </c>
      <c r="G34" s="209" t="s">
        <v>15</v>
      </c>
      <c r="H34" s="32">
        <v>85</v>
      </c>
      <c r="I34" s="208" t="s">
        <v>14</v>
      </c>
      <c r="J34" s="135">
        <v>18</v>
      </c>
      <c r="K34" s="328"/>
      <c r="L34" s="270"/>
      <c r="M34" s="269" t="s">
        <v>12</v>
      </c>
      <c r="N34" s="325"/>
      <c r="O34" s="39" t="s">
        <v>14</v>
      </c>
      <c r="P34" s="116">
        <v>45</v>
      </c>
      <c r="Q34" s="5" t="s">
        <v>26</v>
      </c>
      <c r="R34" s="149">
        <v>50</v>
      </c>
      <c r="S34" s="39" t="s">
        <v>15</v>
      </c>
      <c r="T34" s="116">
        <v>85</v>
      </c>
      <c r="U34" s="1" t="s">
        <v>49</v>
      </c>
      <c r="V34" s="150">
        <v>15</v>
      </c>
      <c r="W34" s="328"/>
      <c r="X34" s="271"/>
      <c r="Y34" s="269" t="s">
        <v>12</v>
      </c>
      <c r="Z34" s="325"/>
      <c r="AA34" s="34" t="s">
        <v>27</v>
      </c>
      <c r="AB34" s="91">
        <v>48</v>
      </c>
      <c r="AC34" s="34" t="s">
        <v>185</v>
      </c>
      <c r="AD34" s="91">
        <v>50</v>
      </c>
      <c r="AE34" s="34" t="s">
        <v>15</v>
      </c>
      <c r="AF34" s="91">
        <v>85</v>
      </c>
      <c r="AG34" s="43" t="s">
        <v>184</v>
      </c>
      <c r="AH34" s="163">
        <v>10</v>
      </c>
      <c r="AI34" s="328"/>
      <c r="AJ34" s="272"/>
      <c r="AK34" s="269" t="s">
        <v>12</v>
      </c>
      <c r="AL34" s="325"/>
      <c r="AM34" s="37"/>
      <c r="AN34" s="30"/>
      <c r="AO34" s="38"/>
      <c r="AP34" s="92"/>
      <c r="AQ34" s="34"/>
      <c r="AR34" s="91"/>
      <c r="AS34" s="50"/>
      <c r="AT34" s="167"/>
      <c r="AU34" s="328"/>
      <c r="AV34" s="95"/>
      <c r="AW34" s="269"/>
      <c r="AX34" s="325"/>
      <c r="AY34" s="38"/>
      <c r="AZ34" s="83"/>
      <c r="BA34" s="34"/>
      <c r="BB34" s="90"/>
      <c r="BC34" s="196"/>
      <c r="BD34" s="186"/>
      <c r="BE34" s="39"/>
      <c r="BF34" s="51"/>
      <c r="BG34" s="343"/>
    </row>
    <row r="35" spans="1:59" s="273" customFormat="1" ht="19.899999999999999" customHeight="1">
      <c r="A35" s="274">
        <f>A24+1</f>
        <v>33</v>
      </c>
      <c r="B35" s="325"/>
      <c r="C35" s="37" t="s">
        <v>91</v>
      </c>
      <c r="D35" s="30">
        <v>20</v>
      </c>
      <c r="E35" s="305" t="s">
        <v>51</v>
      </c>
      <c r="F35" s="30">
        <v>28</v>
      </c>
      <c r="G35" s="210" t="s">
        <v>43</v>
      </c>
      <c r="H35" s="33">
        <v>3</v>
      </c>
      <c r="I35" s="6" t="s">
        <v>28</v>
      </c>
      <c r="J35" s="250">
        <v>26</v>
      </c>
      <c r="K35" s="328"/>
      <c r="L35" s="270"/>
      <c r="M35" s="274">
        <f>M24+1</f>
        <v>40</v>
      </c>
      <c r="N35" s="325"/>
      <c r="O35" s="306" t="s">
        <v>114</v>
      </c>
      <c r="P35" s="117">
        <v>35</v>
      </c>
      <c r="Q35" s="69" t="s">
        <v>47</v>
      </c>
      <c r="R35" s="116">
        <v>40</v>
      </c>
      <c r="S35" s="37" t="s">
        <v>43</v>
      </c>
      <c r="T35" s="117">
        <v>3</v>
      </c>
      <c r="U35" s="6" t="s">
        <v>152</v>
      </c>
      <c r="V35" s="149">
        <v>10</v>
      </c>
      <c r="W35" s="328"/>
      <c r="X35" s="271"/>
      <c r="Y35" s="274">
        <f>Y24+1</f>
        <v>47</v>
      </c>
      <c r="Z35" s="325"/>
      <c r="AA35" s="34" t="s">
        <v>147</v>
      </c>
      <c r="AB35" s="91">
        <v>20</v>
      </c>
      <c r="AC35" s="34" t="s">
        <v>160</v>
      </c>
      <c r="AD35" s="91">
        <v>15</v>
      </c>
      <c r="AE35" s="34" t="s">
        <v>43</v>
      </c>
      <c r="AF35" s="161">
        <v>3</v>
      </c>
      <c r="AG35" s="50" t="s">
        <v>19</v>
      </c>
      <c r="AH35" s="172">
        <v>6</v>
      </c>
      <c r="AI35" s="328"/>
      <c r="AJ35" s="272"/>
      <c r="AK35" s="274">
        <f>AK24+1</f>
        <v>54</v>
      </c>
      <c r="AL35" s="325"/>
      <c r="AM35" s="38"/>
      <c r="AN35" s="92"/>
      <c r="AO35" s="49"/>
      <c r="AP35" s="92"/>
      <c r="AQ35" s="34"/>
      <c r="AR35" s="161"/>
      <c r="AS35" s="50"/>
      <c r="AT35" s="167"/>
      <c r="AU35" s="328"/>
      <c r="AV35" s="95"/>
      <c r="AW35" s="274"/>
      <c r="AX35" s="325"/>
      <c r="AY35" s="38"/>
      <c r="AZ35" s="83"/>
      <c r="BA35" s="34"/>
      <c r="BB35" s="90"/>
      <c r="BC35" s="50"/>
      <c r="BD35" s="172"/>
      <c r="BE35" s="39"/>
      <c r="BF35" s="51"/>
      <c r="BG35" s="343"/>
    </row>
    <row r="36" spans="1:59" s="273" customFormat="1" ht="19.899999999999999" customHeight="1">
      <c r="A36" s="275" t="s">
        <v>20</v>
      </c>
      <c r="B36" s="325"/>
      <c r="C36" s="37" t="s">
        <v>141</v>
      </c>
      <c r="D36" s="30">
        <v>22</v>
      </c>
      <c r="E36" s="39" t="s">
        <v>19</v>
      </c>
      <c r="F36" s="91">
        <v>11</v>
      </c>
      <c r="G36" s="211" t="s">
        <v>44</v>
      </c>
      <c r="H36" s="41">
        <v>0.5</v>
      </c>
      <c r="I36" s="208" t="s">
        <v>22</v>
      </c>
      <c r="J36" s="250">
        <v>3</v>
      </c>
      <c r="K36" s="328"/>
      <c r="L36" s="270"/>
      <c r="M36" s="275" t="s">
        <v>20</v>
      </c>
      <c r="N36" s="325"/>
      <c r="O36" s="69" t="s">
        <v>16</v>
      </c>
      <c r="P36" s="119">
        <v>19</v>
      </c>
      <c r="Q36" s="37" t="s">
        <v>165</v>
      </c>
      <c r="R36" s="120"/>
      <c r="S36" s="69" t="s">
        <v>44</v>
      </c>
      <c r="T36" s="119">
        <v>0.5</v>
      </c>
      <c r="U36" s="34" t="s">
        <v>43</v>
      </c>
      <c r="V36" s="151">
        <v>7</v>
      </c>
      <c r="W36" s="328"/>
      <c r="X36" s="271"/>
      <c r="Y36" s="275" t="s">
        <v>20</v>
      </c>
      <c r="Z36" s="325"/>
      <c r="AA36" s="34" t="s">
        <v>16</v>
      </c>
      <c r="AB36" s="91">
        <v>10</v>
      </c>
      <c r="AC36" s="34" t="s">
        <v>16</v>
      </c>
      <c r="AD36" s="91">
        <v>6</v>
      </c>
      <c r="AE36" s="34" t="s">
        <v>44</v>
      </c>
      <c r="AF36" s="91">
        <v>0.3</v>
      </c>
      <c r="AG36" s="50" t="s">
        <v>21</v>
      </c>
      <c r="AH36" s="172">
        <v>1.5</v>
      </c>
      <c r="AI36" s="328"/>
      <c r="AJ36" s="272"/>
      <c r="AK36" s="275" t="s">
        <v>20</v>
      </c>
      <c r="AL36" s="325"/>
      <c r="AM36" s="38"/>
      <c r="AN36" s="92"/>
      <c r="AO36" s="49"/>
      <c r="AP36" s="92"/>
      <c r="AQ36" s="34"/>
      <c r="AR36" s="91"/>
      <c r="AS36" s="49"/>
      <c r="AT36" s="92"/>
      <c r="AU36" s="328"/>
      <c r="AV36" s="95"/>
      <c r="AW36" s="275"/>
      <c r="AX36" s="325"/>
      <c r="AY36" s="53"/>
      <c r="AZ36" s="172"/>
      <c r="BA36" s="49"/>
      <c r="BB36" s="83"/>
      <c r="BC36" s="49"/>
      <c r="BD36" s="83"/>
      <c r="BE36" s="39"/>
      <c r="BF36" s="51"/>
      <c r="BG36" s="343"/>
    </row>
    <row r="37" spans="1:59" s="273" customFormat="1" ht="19.899999999999999" customHeight="1">
      <c r="A37" s="330">
        <f>A92+A35</f>
        <v>33</v>
      </c>
      <c r="B37" s="325"/>
      <c r="C37" s="37" t="s">
        <v>92</v>
      </c>
      <c r="D37" s="40">
        <v>0.5</v>
      </c>
      <c r="E37" s="69" t="s">
        <v>43</v>
      </c>
      <c r="F37" s="276">
        <v>5</v>
      </c>
      <c r="G37" s="39"/>
      <c r="H37" s="40"/>
      <c r="I37" s="37" t="s">
        <v>45</v>
      </c>
      <c r="J37" s="251">
        <v>1</v>
      </c>
      <c r="K37" s="328"/>
      <c r="L37" s="270"/>
      <c r="M37" s="330">
        <f>M92+M35</f>
        <v>40</v>
      </c>
      <c r="N37" s="325"/>
      <c r="O37" s="69" t="s">
        <v>151</v>
      </c>
      <c r="P37" s="120">
        <v>1.5</v>
      </c>
      <c r="Q37" s="34"/>
      <c r="R37" s="120"/>
      <c r="S37" s="69"/>
      <c r="T37" s="137"/>
      <c r="U37" s="34"/>
      <c r="V37" s="151"/>
      <c r="W37" s="328"/>
      <c r="X37" s="271"/>
      <c r="Y37" s="330">
        <f>Y92+Y35</f>
        <v>47</v>
      </c>
      <c r="Z37" s="325"/>
      <c r="AA37" s="34" t="s">
        <v>120</v>
      </c>
      <c r="AB37" s="91">
        <v>0.6</v>
      </c>
      <c r="AC37" s="34" t="s">
        <v>49</v>
      </c>
      <c r="AD37" s="91">
        <v>5</v>
      </c>
      <c r="AE37" s="35"/>
      <c r="AF37" s="162"/>
      <c r="AG37" s="267"/>
      <c r="AH37" s="162"/>
      <c r="AI37" s="328"/>
      <c r="AJ37" s="272"/>
      <c r="AK37" s="330">
        <f>AK92+AK35</f>
        <v>54</v>
      </c>
      <c r="AL37" s="325"/>
      <c r="AM37" s="50"/>
      <c r="AN37" s="167"/>
      <c r="AO37" s="85"/>
      <c r="AP37" s="92"/>
      <c r="AQ37" s="39"/>
      <c r="AR37" s="67"/>
      <c r="AS37" s="50"/>
      <c r="AT37" s="167"/>
      <c r="AU37" s="328"/>
      <c r="AV37" s="95"/>
      <c r="AW37" s="330"/>
      <c r="AX37" s="325"/>
      <c r="AY37" s="53"/>
      <c r="AZ37" s="172"/>
      <c r="BA37" s="50"/>
      <c r="BB37" s="172"/>
      <c r="BC37" s="49"/>
      <c r="BD37" s="83"/>
      <c r="BE37" s="45"/>
      <c r="BF37" s="51"/>
      <c r="BG37" s="343"/>
    </row>
    <row r="38" spans="1:59" s="273" customFormat="1" ht="19.899999999999999" customHeight="1">
      <c r="A38" s="330"/>
      <c r="B38" s="325"/>
      <c r="C38" s="37"/>
      <c r="D38" s="67"/>
      <c r="E38" s="39"/>
      <c r="F38" s="30"/>
      <c r="G38" s="37"/>
      <c r="H38" s="67"/>
      <c r="I38" s="37"/>
      <c r="J38" s="51"/>
      <c r="K38" s="328"/>
      <c r="L38" s="270"/>
      <c r="M38" s="330"/>
      <c r="N38" s="325"/>
      <c r="O38" s="34" t="s">
        <v>30</v>
      </c>
      <c r="P38" s="120">
        <v>0.3</v>
      </c>
      <c r="Q38" s="34"/>
      <c r="R38" s="120"/>
      <c r="S38" s="34"/>
      <c r="T38" s="137"/>
      <c r="U38" s="34"/>
      <c r="V38" s="151"/>
      <c r="W38" s="328"/>
      <c r="X38" s="271"/>
      <c r="Y38" s="330"/>
      <c r="Z38" s="325"/>
      <c r="AA38" s="34"/>
      <c r="AB38" s="97"/>
      <c r="AC38" s="48"/>
      <c r="AD38" s="29"/>
      <c r="AE38" s="35"/>
      <c r="AF38" s="163"/>
      <c r="AG38" s="47"/>
      <c r="AH38" s="136"/>
      <c r="AI38" s="328"/>
      <c r="AJ38" s="272"/>
      <c r="AK38" s="330"/>
      <c r="AL38" s="325"/>
      <c r="AM38" s="50"/>
      <c r="AN38" s="172"/>
      <c r="AO38" s="50"/>
      <c r="AP38" s="167"/>
      <c r="AQ38" s="54"/>
      <c r="AR38" s="170"/>
      <c r="AS38" s="3"/>
      <c r="AT38" s="176"/>
      <c r="AU38" s="328"/>
      <c r="AV38" s="95"/>
      <c r="AW38" s="330"/>
      <c r="AX38" s="325"/>
      <c r="AY38" s="48"/>
      <c r="AZ38" s="95"/>
      <c r="BA38" s="53"/>
      <c r="BB38" s="172"/>
      <c r="BC38" s="50"/>
      <c r="BD38" s="172"/>
      <c r="BE38" s="54"/>
      <c r="BF38" s="98"/>
      <c r="BG38" s="343"/>
    </row>
    <row r="39" spans="1:59" s="273" customFormat="1" ht="19.899999999999999" customHeight="1">
      <c r="A39" s="330"/>
      <c r="B39" s="325"/>
      <c r="C39" s="37"/>
      <c r="D39" s="67"/>
      <c r="E39" s="39"/>
      <c r="F39" s="30"/>
      <c r="G39" s="37"/>
      <c r="H39" s="29"/>
      <c r="I39" s="37"/>
      <c r="J39" s="51"/>
      <c r="K39" s="328"/>
      <c r="L39" s="270"/>
      <c r="M39" s="330"/>
      <c r="N39" s="325"/>
      <c r="O39" s="34" t="s">
        <v>150</v>
      </c>
      <c r="P39" s="121"/>
      <c r="Q39" s="34"/>
      <c r="R39" s="90"/>
      <c r="S39" s="34"/>
      <c r="T39" s="90"/>
      <c r="U39" s="34"/>
      <c r="V39" s="151"/>
      <c r="W39" s="328"/>
      <c r="X39" s="271"/>
      <c r="Y39" s="330"/>
      <c r="Z39" s="325"/>
      <c r="AA39" s="34"/>
      <c r="AB39" s="97"/>
      <c r="AC39" s="48"/>
      <c r="AD39" s="29"/>
      <c r="AE39" s="53"/>
      <c r="AF39" s="172"/>
      <c r="AG39" s="47"/>
      <c r="AH39" s="136"/>
      <c r="AI39" s="328"/>
      <c r="AJ39" s="271"/>
      <c r="AK39" s="330"/>
      <c r="AL39" s="325"/>
      <c r="AM39" s="3"/>
      <c r="AN39" s="189"/>
      <c r="AO39" s="85"/>
      <c r="AP39" s="189"/>
      <c r="AQ39" s="54"/>
      <c r="AR39" s="170"/>
      <c r="AS39" s="50"/>
      <c r="AT39" s="172"/>
      <c r="AU39" s="328"/>
      <c r="AV39" s="271"/>
      <c r="AW39" s="330"/>
      <c r="AX39" s="325"/>
      <c r="AY39" s="48"/>
      <c r="AZ39" s="95"/>
      <c r="BA39" s="38"/>
      <c r="BB39" s="83"/>
      <c r="BC39" s="54"/>
      <c r="BD39" s="95"/>
      <c r="BE39" s="48"/>
      <c r="BF39" s="98"/>
      <c r="BG39" s="343"/>
    </row>
    <row r="40" spans="1:59" s="273" customFormat="1" ht="19.899999999999999" customHeight="1">
      <c r="A40" s="330"/>
      <c r="B40" s="325"/>
      <c r="C40" s="37"/>
      <c r="D40" s="67"/>
      <c r="E40" s="39"/>
      <c r="F40" s="29"/>
      <c r="G40" s="37"/>
      <c r="H40" s="29"/>
      <c r="I40" s="37"/>
      <c r="J40" s="51"/>
      <c r="K40" s="328"/>
      <c r="L40" s="270"/>
      <c r="M40" s="330"/>
      <c r="N40" s="325"/>
      <c r="O40" s="34"/>
      <c r="P40" s="122"/>
      <c r="Q40" s="34"/>
      <c r="R40" s="122"/>
      <c r="S40" s="34"/>
      <c r="T40" s="90"/>
      <c r="U40" s="34"/>
      <c r="V40" s="151"/>
      <c r="W40" s="328"/>
      <c r="X40" s="271"/>
      <c r="Y40" s="330"/>
      <c r="Z40" s="325"/>
      <c r="AA40" s="48"/>
      <c r="AB40" s="95"/>
      <c r="AC40" s="48"/>
      <c r="AD40" s="95"/>
      <c r="AE40" s="53"/>
      <c r="AF40" s="172"/>
      <c r="AG40" s="47"/>
      <c r="AH40" s="136"/>
      <c r="AI40" s="328"/>
      <c r="AJ40" s="271"/>
      <c r="AK40" s="330"/>
      <c r="AL40" s="325"/>
      <c r="AM40" s="50"/>
      <c r="AN40" s="172"/>
      <c r="AO40" s="50"/>
      <c r="AP40" s="172"/>
      <c r="AQ40" s="54"/>
      <c r="AR40" s="95"/>
      <c r="AS40" s="53"/>
      <c r="AT40" s="172"/>
      <c r="AU40" s="328"/>
      <c r="AV40" s="271"/>
      <c r="AW40" s="330"/>
      <c r="AX40" s="325"/>
      <c r="AY40" s="48"/>
      <c r="AZ40" s="95"/>
      <c r="BA40" s="48"/>
      <c r="BB40" s="95"/>
      <c r="BC40" s="48"/>
      <c r="BD40" s="95"/>
      <c r="BE40" s="48"/>
      <c r="BF40" s="98"/>
      <c r="BG40" s="343"/>
    </row>
    <row r="41" spans="1:59" s="273" customFormat="1" ht="19.899999999999999" customHeight="1" thickBot="1">
      <c r="A41" s="331"/>
      <c r="B41" s="326"/>
      <c r="C41" s="73"/>
      <c r="D41" s="71"/>
      <c r="E41" s="73"/>
      <c r="F41" s="71"/>
      <c r="G41" s="73"/>
      <c r="H41" s="71"/>
      <c r="I41" s="73"/>
      <c r="J41" s="72"/>
      <c r="K41" s="329"/>
      <c r="L41" s="270"/>
      <c r="M41" s="331"/>
      <c r="N41" s="326"/>
      <c r="O41" s="86"/>
      <c r="P41" s="123"/>
      <c r="Q41" s="86"/>
      <c r="R41" s="123"/>
      <c r="S41" s="86"/>
      <c r="T41" s="138"/>
      <c r="U41" s="86"/>
      <c r="V41" s="152"/>
      <c r="W41" s="329"/>
      <c r="X41" s="271"/>
      <c r="Y41" s="331"/>
      <c r="Z41" s="326"/>
      <c r="AA41" s="79"/>
      <c r="AB41" s="277"/>
      <c r="AC41" s="79"/>
      <c r="AD41" s="277"/>
      <c r="AE41" s="278"/>
      <c r="AF41" s="187"/>
      <c r="AG41" s="197"/>
      <c r="AH41" s="187"/>
      <c r="AI41" s="329"/>
      <c r="AJ41" s="271"/>
      <c r="AK41" s="331"/>
      <c r="AL41" s="326"/>
      <c r="AM41" s="197"/>
      <c r="AN41" s="187"/>
      <c r="AO41" s="81"/>
      <c r="AP41" s="160"/>
      <c r="AQ41" s="79"/>
      <c r="AR41" s="277"/>
      <c r="AS41" s="278"/>
      <c r="AT41" s="187"/>
      <c r="AU41" s="329"/>
      <c r="AV41" s="271"/>
      <c r="AW41" s="331"/>
      <c r="AX41" s="326"/>
      <c r="AY41" s="79"/>
      <c r="AZ41" s="277"/>
      <c r="BA41" s="79"/>
      <c r="BB41" s="277"/>
      <c r="BC41" s="79"/>
      <c r="BD41" s="277"/>
      <c r="BE41" s="79"/>
      <c r="BF41" s="279"/>
      <c r="BG41" s="344"/>
    </row>
    <row r="42" spans="1:59" ht="19.899999999999999" customHeight="1">
      <c r="A42" s="248">
        <v>1</v>
      </c>
      <c r="B42" s="324" t="s">
        <v>8</v>
      </c>
      <c r="C42" s="62" t="s">
        <v>146</v>
      </c>
      <c r="D42" s="87" t="s">
        <v>41</v>
      </c>
      <c r="E42" s="62" t="s">
        <v>148</v>
      </c>
      <c r="F42" s="88" t="s">
        <v>41</v>
      </c>
      <c r="G42" s="21" t="s">
        <v>9</v>
      </c>
      <c r="H42" s="19" t="s">
        <v>41</v>
      </c>
      <c r="I42" s="24" t="s">
        <v>130</v>
      </c>
      <c r="J42" s="89" t="s">
        <v>57</v>
      </c>
      <c r="K42" s="332" t="s">
        <v>39</v>
      </c>
      <c r="L42" s="20"/>
      <c r="M42" s="248">
        <v>1</v>
      </c>
      <c r="N42" s="324" t="s">
        <v>8</v>
      </c>
      <c r="O42" s="24" t="s">
        <v>177</v>
      </c>
      <c r="P42" s="87" t="s">
        <v>41</v>
      </c>
      <c r="Q42" s="62" t="s">
        <v>132</v>
      </c>
      <c r="R42" s="88" t="s">
        <v>41</v>
      </c>
      <c r="S42" s="76" t="s">
        <v>9</v>
      </c>
      <c r="T42" s="58" t="s">
        <v>41</v>
      </c>
      <c r="U42" s="24" t="s">
        <v>106</v>
      </c>
      <c r="V42" s="89" t="s">
        <v>41</v>
      </c>
      <c r="W42" s="332" t="s">
        <v>39</v>
      </c>
      <c r="X42" s="25"/>
      <c r="Y42" s="248">
        <v>1</v>
      </c>
      <c r="Z42" s="324" t="s">
        <v>8</v>
      </c>
      <c r="AA42" s="24" t="s">
        <v>154</v>
      </c>
      <c r="AB42" s="19" t="s">
        <v>41</v>
      </c>
      <c r="AC42" s="23" t="s">
        <v>124</v>
      </c>
      <c r="AD42" s="19" t="s">
        <v>41</v>
      </c>
      <c r="AE42" s="23" t="s">
        <v>9</v>
      </c>
      <c r="AF42" s="19" t="s">
        <v>41</v>
      </c>
      <c r="AG42" s="60" t="s">
        <v>125</v>
      </c>
      <c r="AH42" s="166" t="s">
        <v>41</v>
      </c>
      <c r="AI42" s="336" t="s">
        <v>39</v>
      </c>
      <c r="AJ42" s="26"/>
      <c r="AK42" s="248">
        <v>1</v>
      </c>
      <c r="AL42" s="324"/>
      <c r="AM42" s="61"/>
      <c r="AN42" s="88"/>
      <c r="AO42" s="27"/>
      <c r="AP42" s="19"/>
      <c r="AQ42" s="23"/>
      <c r="AR42" s="19"/>
      <c r="AS42" s="61"/>
      <c r="AT42" s="182"/>
      <c r="AU42" s="336"/>
      <c r="AV42" s="25"/>
      <c r="AW42" s="248"/>
      <c r="AX42" s="324"/>
      <c r="AY42" s="24"/>
      <c r="AZ42" s="87"/>
      <c r="BA42" s="24"/>
      <c r="BB42" s="87"/>
      <c r="BC42" s="24"/>
      <c r="BD42" s="19"/>
      <c r="BE42" s="21"/>
      <c r="BF42" s="89"/>
      <c r="BG42" s="339"/>
    </row>
    <row r="43" spans="1:59" s="273" customFormat="1" ht="19.899999999999999" customHeight="1">
      <c r="A43" s="269" t="s">
        <v>12</v>
      </c>
      <c r="B43" s="325"/>
      <c r="C43" s="34" t="s">
        <v>147</v>
      </c>
      <c r="D43" s="91">
        <v>40</v>
      </c>
      <c r="E43" s="49" t="s">
        <v>47</v>
      </c>
      <c r="F43" s="92">
        <v>50</v>
      </c>
      <c r="G43" s="209" t="s">
        <v>15</v>
      </c>
      <c r="H43" s="32">
        <v>85</v>
      </c>
      <c r="I43" s="53" t="s">
        <v>129</v>
      </c>
      <c r="J43" s="142">
        <v>12</v>
      </c>
      <c r="K43" s="333"/>
      <c r="L43" s="270"/>
      <c r="M43" s="269" t="s">
        <v>12</v>
      </c>
      <c r="N43" s="325"/>
      <c r="O43" s="34" t="s">
        <v>122</v>
      </c>
      <c r="P43" s="110">
        <v>45</v>
      </c>
      <c r="Q43" s="34" t="s">
        <v>179</v>
      </c>
      <c r="R43" s="110">
        <v>45</v>
      </c>
      <c r="S43" s="69" t="s">
        <v>15</v>
      </c>
      <c r="T43" s="119">
        <v>85</v>
      </c>
      <c r="U43" s="304" t="s">
        <v>107</v>
      </c>
      <c r="V43" s="112">
        <v>15</v>
      </c>
      <c r="W43" s="333"/>
      <c r="X43" s="280"/>
      <c r="Y43" s="269" t="s">
        <v>12</v>
      </c>
      <c r="Z43" s="325"/>
      <c r="AA43" s="48" t="s">
        <v>104</v>
      </c>
      <c r="AB43" s="254">
        <v>48</v>
      </c>
      <c r="AC43" s="37" t="s">
        <v>26</v>
      </c>
      <c r="AD43" s="30">
        <v>42</v>
      </c>
      <c r="AE43" s="34" t="s">
        <v>15</v>
      </c>
      <c r="AF43" s="91">
        <v>90</v>
      </c>
      <c r="AG43" s="307" t="s">
        <v>126</v>
      </c>
      <c r="AH43" s="167">
        <v>15</v>
      </c>
      <c r="AI43" s="337"/>
      <c r="AJ43" s="281"/>
      <c r="AK43" s="269" t="s">
        <v>12</v>
      </c>
      <c r="AL43" s="325"/>
      <c r="AM43" s="39"/>
      <c r="AN43" s="32"/>
      <c r="AO43" s="39"/>
      <c r="AP43" s="32"/>
      <c r="AQ43" s="34"/>
      <c r="AR43" s="91"/>
      <c r="AS43" s="35"/>
      <c r="AT43" s="162"/>
      <c r="AU43" s="337"/>
      <c r="AV43" s="271"/>
      <c r="AW43" s="269"/>
      <c r="AX43" s="325"/>
      <c r="AY43" s="37"/>
      <c r="AZ43" s="29"/>
      <c r="BA43" s="198"/>
      <c r="BB43" s="190"/>
      <c r="BC43" s="198"/>
      <c r="BD43" s="188"/>
      <c r="BE43" s="5"/>
      <c r="BF43" s="98"/>
      <c r="BG43" s="340"/>
    </row>
    <row r="44" spans="1:59" s="273" customFormat="1" ht="19.899999999999999" customHeight="1">
      <c r="A44" s="274">
        <f>A35+1</f>
        <v>34</v>
      </c>
      <c r="B44" s="325"/>
      <c r="C44" s="53" t="s">
        <v>139</v>
      </c>
      <c r="D44" s="91">
        <v>23</v>
      </c>
      <c r="E44" s="49" t="s">
        <v>49</v>
      </c>
      <c r="F44" s="92">
        <v>17</v>
      </c>
      <c r="G44" s="210" t="s">
        <v>43</v>
      </c>
      <c r="H44" s="33">
        <v>3</v>
      </c>
      <c r="I44" s="53" t="s">
        <v>50</v>
      </c>
      <c r="J44" s="142">
        <v>9</v>
      </c>
      <c r="K44" s="333"/>
      <c r="L44" s="270"/>
      <c r="M44" s="274">
        <f>M35+1</f>
        <v>41</v>
      </c>
      <c r="N44" s="325"/>
      <c r="O44" s="34" t="s">
        <v>49</v>
      </c>
      <c r="P44" s="110">
        <v>25</v>
      </c>
      <c r="Q44" s="44" t="s">
        <v>27</v>
      </c>
      <c r="R44" s="110">
        <v>14</v>
      </c>
      <c r="S44" s="34" t="s">
        <v>43</v>
      </c>
      <c r="T44" s="121">
        <v>3</v>
      </c>
      <c r="U44" s="34" t="s">
        <v>108</v>
      </c>
      <c r="V44" s="112">
        <v>1.2</v>
      </c>
      <c r="W44" s="333"/>
      <c r="X44" s="280"/>
      <c r="Y44" s="274">
        <f>Y35+1</f>
        <v>48</v>
      </c>
      <c r="Z44" s="325"/>
      <c r="AA44" s="48" t="s">
        <v>13</v>
      </c>
      <c r="AB44" s="254">
        <v>15</v>
      </c>
      <c r="AC44" s="37" t="s">
        <v>47</v>
      </c>
      <c r="AD44" s="30">
        <v>38</v>
      </c>
      <c r="AE44" s="34" t="s">
        <v>43</v>
      </c>
      <c r="AF44" s="159">
        <v>3</v>
      </c>
      <c r="AG44" s="53" t="s">
        <v>127</v>
      </c>
      <c r="AH44" s="168">
        <v>9</v>
      </c>
      <c r="AI44" s="337"/>
      <c r="AJ44" s="281"/>
      <c r="AK44" s="274">
        <f>AK35+1</f>
        <v>55</v>
      </c>
      <c r="AL44" s="325"/>
      <c r="AM44" s="37"/>
      <c r="AN44" s="30"/>
      <c r="AO44" s="37"/>
      <c r="AP44" s="30"/>
      <c r="AQ44" s="34"/>
      <c r="AR44" s="161"/>
      <c r="AS44" s="43"/>
      <c r="AT44" s="162"/>
      <c r="AU44" s="337"/>
      <c r="AV44" s="271"/>
      <c r="AW44" s="274"/>
      <c r="AX44" s="325"/>
      <c r="AY44" s="37"/>
      <c r="AZ44" s="29"/>
      <c r="BA44" s="37"/>
      <c r="BB44" s="29"/>
      <c r="BC44" s="48"/>
      <c r="BD44" s="171"/>
      <c r="BE44" s="5"/>
      <c r="BF44" s="184"/>
      <c r="BG44" s="340"/>
    </row>
    <row r="45" spans="1:59" s="273" customFormat="1" ht="19.899999999999999" customHeight="1">
      <c r="A45" s="275" t="s">
        <v>20</v>
      </c>
      <c r="B45" s="325"/>
      <c r="C45" s="34" t="s">
        <v>19</v>
      </c>
      <c r="D45" s="91">
        <v>14</v>
      </c>
      <c r="E45" s="53" t="s">
        <v>131</v>
      </c>
      <c r="F45" s="40">
        <v>13</v>
      </c>
      <c r="G45" s="211" t="s">
        <v>44</v>
      </c>
      <c r="H45" s="41">
        <v>0.5</v>
      </c>
      <c r="I45" s="53" t="s">
        <v>55</v>
      </c>
      <c r="J45" s="151">
        <v>2</v>
      </c>
      <c r="K45" s="333"/>
      <c r="L45" s="270"/>
      <c r="M45" s="275" t="s">
        <v>20</v>
      </c>
      <c r="N45" s="325"/>
      <c r="O45" s="34" t="s">
        <v>43</v>
      </c>
      <c r="P45" s="110">
        <v>10</v>
      </c>
      <c r="Q45" s="34" t="s">
        <v>24</v>
      </c>
      <c r="R45" s="110">
        <v>0.5</v>
      </c>
      <c r="S45" s="69" t="s">
        <v>44</v>
      </c>
      <c r="T45" s="119">
        <v>0.5</v>
      </c>
      <c r="U45" s="34" t="s">
        <v>109</v>
      </c>
      <c r="V45" s="112">
        <v>1.2</v>
      </c>
      <c r="W45" s="333"/>
      <c r="X45" s="280"/>
      <c r="Y45" s="275" t="s">
        <v>20</v>
      </c>
      <c r="Z45" s="325"/>
      <c r="AA45" s="34" t="s">
        <v>178</v>
      </c>
      <c r="AB45" s="254">
        <v>9</v>
      </c>
      <c r="AC45" s="37"/>
      <c r="AD45" s="29"/>
      <c r="AE45" s="34" t="s">
        <v>44</v>
      </c>
      <c r="AF45" s="91">
        <v>0.3</v>
      </c>
      <c r="AG45" s="4"/>
      <c r="AH45" s="168"/>
      <c r="AI45" s="337"/>
      <c r="AJ45" s="95"/>
      <c r="AK45" s="275" t="s">
        <v>20</v>
      </c>
      <c r="AL45" s="325"/>
      <c r="AM45" s="37"/>
      <c r="AN45" s="30"/>
      <c r="AO45" s="37"/>
      <c r="AP45" s="30"/>
      <c r="AQ45" s="34"/>
      <c r="AR45" s="91"/>
      <c r="AS45" s="50"/>
      <c r="AT45" s="167"/>
      <c r="AU45" s="337"/>
      <c r="AV45" s="271"/>
      <c r="AW45" s="275"/>
      <c r="AX45" s="325"/>
      <c r="AY45" s="37"/>
      <c r="AZ45" s="29"/>
      <c r="BA45" s="37"/>
      <c r="BB45" s="29"/>
      <c r="BC45" s="48"/>
      <c r="BD45" s="95"/>
      <c r="BE45" s="5"/>
      <c r="BF45" s="184"/>
      <c r="BG45" s="340"/>
    </row>
    <row r="46" spans="1:59" s="273" customFormat="1" ht="19.899999999999999" customHeight="1">
      <c r="A46" s="330">
        <f>A101+A44</f>
        <v>34</v>
      </c>
      <c r="B46" s="325"/>
      <c r="C46" s="34" t="s">
        <v>138</v>
      </c>
      <c r="D46" s="91">
        <v>14</v>
      </c>
      <c r="E46" s="43"/>
      <c r="F46" s="92"/>
      <c r="G46" s="39"/>
      <c r="H46" s="40"/>
      <c r="I46" s="53"/>
      <c r="J46" s="151"/>
      <c r="K46" s="333"/>
      <c r="L46" s="270"/>
      <c r="M46" s="330">
        <f>M101+M44</f>
        <v>41</v>
      </c>
      <c r="N46" s="325"/>
      <c r="O46" s="37" t="s">
        <v>123</v>
      </c>
      <c r="P46" s="124"/>
      <c r="Q46" s="37" t="s">
        <v>37</v>
      </c>
      <c r="R46" s="124">
        <v>0.5</v>
      </c>
      <c r="S46" s="48"/>
      <c r="T46" s="97"/>
      <c r="U46" s="34" t="s">
        <v>110</v>
      </c>
      <c r="V46" s="112">
        <v>0.6</v>
      </c>
      <c r="W46" s="333"/>
      <c r="X46" s="280"/>
      <c r="Y46" s="330">
        <f>Y101+Y44</f>
        <v>48</v>
      </c>
      <c r="Z46" s="325"/>
      <c r="AA46" s="94" t="s">
        <v>131</v>
      </c>
      <c r="AB46" s="121">
        <v>8</v>
      </c>
      <c r="AC46" s="37"/>
      <c r="AD46" s="29"/>
      <c r="AE46" s="48"/>
      <c r="AF46" s="98"/>
      <c r="AG46" s="53"/>
      <c r="AH46" s="98"/>
      <c r="AI46" s="333"/>
      <c r="AJ46" s="95"/>
      <c r="AK46" s="330">
        <f>AK101+AK44</f>
        <v>55</v>
      </c>
      <c r="AL46" s="325"/>
      <c r="AM46" s="37"/>
      <c r="AN46" s="30"/>
      <c r="AO46" s="37"/>
      <c r="AP46" s="29"/>
      <c r="AQ46" s="48"/>
      <c r="AR46" s="178"/>
      <c r="AS46" s="35"/>
      <c r="AT46" s="162"/>
      <c r="AU46" s="337"/>
      <c r="AV46" s="271"/>
      <c r="AW46" s="330"/>
      <c r="AX46" s="325"/>
      <c r="AY46" s="37"/>
      <c r="AZ46" s="67"/>
      <c r="BA46" s="49"/>
      <c r="BB46" s="174"/>
      <c r="BC46" s="48"/>
      <c r="BD46" s="95"/>
      <c r="BE46" s="48"/>
      <c r="BF46" s="98"/>
      <c r="BG46" s="340"/>
    </row>
    <row r="47" spans="1:59" s="273" customFormat="1" ht="19.899999999999999" customHeight="1">
      <c r="A47" s="330"/>
      <c r="B47" s="325"/>
      <c r="C47" s="48"/>
      <c r="D47" s="91"/>
      <c r="E47" s="34"/>
      <c r="F47" s="91"/>
      <c r="G47" s="34"/>
      <c r="H47" s="90"/>
      <c r="I47" s="34"/>
      <c r="J47" s="93"/>
      <c r="K47" s="333"/>
      <c r="L47" s="270"/>
      <c r="M47" s="330"/>
      <c r="N47" s="325"/>
      <c r="O47" s="54" t="s">
        <v>54</v>
      </c>
      <c r="P47" s="126"/>
      <c r="Q47" s="48" t="s">
        <v>23</v>
      </c>
      <c r="R47" s="133">
        <v>0.5</v>
      </c>
      <c r="S47" s="48"/>
      <c r="T47" s="97"/>
      <c r="U47" s="48"/>
      <c r="V47" s="151"/>
      <c r="W47" s="333"/>
      <c r="X47" s="280"/>
      <c r="Y47" s="330"/>
      <c r="Z47" s="325"/>
      <c r="AA47" s="48" t="s">
        <v>105</v>
      </c>
      <c r="AB47" s="254"/>
      <c r="AC47" s="37"/>
      <c r="AD47" s="29"/>
      <c r="AE47" s="48"/>
      <c r="AF47" s="95"/>
      <c r="AG47" s="48"/>
      <c r="AH47" s="98"/>
      <c r="AI47" s="333"/>
      <c r="AJ47" s="95"/>
      <c r="AK47" s="330"/>
      <c r="AL47" s="325"/>
      <c r="AM47" s="37"/>
      <c r="AN47" s="84"/>
      <c r="AO47" s="37"/>
      <c r="AP47" s="84"/>
      <c r="AQ47" s="48"/>
      <c r="AR47" s="170"/>
      <c r="AS47" s="3"/>
      <c r="AT47" s="175"/>
      <c r="AU47" s="337"/>
      <c r="AV47" s="271"/>
      <c r="AW47" s="330"/>
      <c r="AX47" s="325"/>
      <c r="AY47" s="37"/>
      <c r="AZ47" s="67"/>
      <c r="BA47" s="49"/>
      <c r="BB47" s="174"/>
      <c r="BC47" s="48"/>
      <c r="BD47" s="95"/>
      <c r="BE47" s="48"/>
      <c r="BF47" s="98"/>
      <c r="BG47" s="340"/>
    </row>
    <row r="48" spans="1:59" s="273" customFormat="1" ht="19.899999999999999" customHeight="1">
      <c r="A48" s="330"/>
      <c r="B48" s="325"/>
      <c r="C48" s="48"/>
      <c r="D48" s="91"/>
      <c r="E48" s="34"/>
      <c r="F48" s="90"/>
      <c r="G48" s="3"/>
      <c r="H48" s="90"/>
      <c r="I48" s="34"/>
      <c r="J48" s="93"/>
      <c r="K48" s="333"/>
      <c r="L48" s="270"/>
      <c r="M48" s="330"/>
      <c r="N48" s="325"/>
      <c r="O48" s="34"/>
      <c r="P48" s="127"/>
      <c r="Q48" s="54"/>
      <c r="R48" s="133"/>
      <c r="S48" s="48"/>
      <c r="T48" s="97"/>
      <c r="U48" s="48"/>
      <c r="V48" s="151"/>
      <c r="W48" s="333"/>
      <c r="X48" s="282"/>
      <c r="Y48" s="330"/>
      <c r="Z48" s="325"/>
      <c r="AA48" s="48"/>
      <c r="AB48" s="95"/>
      <c r="AC48" s="37"/>
      <c r="AD48" s="29"/>
      <c r="AE48" s="48"/>
      <c r="AF48" s="95"/>
      <c r="AG48" s="48"/>
      <c r="AH48" s="98"/>
      <c r="AI48" s="333"/>
      <c r="AJ48" s="95"/>
      <c r="AK48" s="330"/>
      <c r="AL48" s="325"/>
      <c r="AM48" s="96"/>
      <c r="AN48" s="173"/>
      <c r="AO48" s="96"/>
      <c r="AP48" s="173"/>
      <c r="AQ48" s="48"/>
      <c r="AR48" s="170"/>
      <c r="AS48" s="3"/>
      <c r="AT48" s="175"/>
      <c r="AU48" s="337"/>
      <c r="AV48" s="271"/>
      <c r="AW48" s="330"/>
      <c r="AX48" s="325"/>
      <c r="AY48" s="37"/>
      <c r="AZ48" s="67"/>
      <c r="BA48" s="49"/>
      <c r="BB48" s="174"/>
      <c r="BC48" s="48"/>
      <c r="BD48" s="95"/>
      <c r="BE48" s="48"/>
      <c r="BF48" s="98"/>
      <c r="BG48" s="340"/>
    </row>
    <row r="49" spans="1:59" s="273" customFormat="1" ht="19.899999999999999" customHeight="1">
      <c r="A49" s="330"/>
      <c r="B49" s="325"/>
      <c r="C49" s="48"/>
      <c r="D49" s="97"/>
      <c r="E49" s="34"/>
      <c r="F49" s="90"/>
      <c r="G49" s="48"/>
      <c r="H49" s="95"/>
      <c r="I49" s="48"/>
      <c r="J49" s="98"/>
      <c r="K49" s="333"/>
      <c r="L49" s="270"/>
      <c r="M49" s="330"/>
      <c r="N49" s="325"/>
      <c r="O49" s="34"/>
      <c r="P49" s="127"/>
      <c r="Q49" s="54"/>
      <c r="R49" s="133"/>
      <c r="S49" s="48"/>
      <c r="T49" s="97"/>
      <c r="U49" s="48"/>
      <c r="V49" s="151"/>
      <c r="W49" s="333"/>
      <c r="X49" s="280"/>
      <c r="Y49" s="330"/>
      <c r="Z49" s="325"/>
      <c r="AA49" s="48"/>
      <c r="AB49" s="95"/>
      <c r="AC49" s="48"/>
      <c r="AD49" s="95"/>
      <c r="AE49" s="48"/>
      <c r="AF49" s="95"/>
      <c r="AG49" s="48"/>
      <c r="AH49" s="98"/>
      <c r="AI49" s="333"/>
      <c r="AJ49" s="271"/>
      <c r="AK49" s="330"/>
      <c r="AL49" s="325"/>
      <c r="AM49" s="48"/>
      <c r="AN49" s="95"/>
      <c r="AO49" s="48"/>
      <c r="AP49" s="95"/>
      <c r="AQ49" s="48"/>
      <c r="AR49" s="170"/>
      <c r="AS49" s="50"/>
      <c r="AT49" s="172"/>
      <c r="AU49" s="337"/>
      <c r="AV49" s="271"/>
      <c r="AW49" s="330"/>
      <c r="AX49" s="325"/>
      <c r="AY49" s="48"/>
      <c r="AZ49" s="170"/>
      <c r="BA49" s="85"/>
      <c r="BB49" s="283"/>
      <c r="BC49" s="48"/>
      <c r="BD49" s="95"/>
      <c r="BE49" s="48"/>
      <c r="BF49" s="98"/>
      <c r="BG49" s="340"/>
    </row>
    <row r="50" spans="1:59" s="273" customFormat="1" ht="19.899999999999999" customHeight="1" thickBot="1">
      <c r="A50" s="331"/>
      <c r="B50" s="326"/>
      <c r="C50" s="79"/>
      <c r="D50" s="277"/>
      <c r="E50" s="79"/>
      <c r="F50" s="277"/>
      <c r="G50" s="79"/>
      <c r="H50" s="277"/>
      <c r="I50" s="79"/>
      <c r="J50" s="279"/>
      <c r="K50" s="334"/>
      <c r="L50" s="270"/>
      <c r="M50" s="331"/>
      <c r="N50" s="326"/>
      <c r="O50" s="284"/>
      <c r="P50" s="285"/>
      <c r="Q50" s="81"/>
      <c r="R50" s="286"/>
      <c r="S50" s="79"/>
      <c r="T50" s="253"/>
      <c r="U50" s="79"/>
      <c r="V50" s="152"/>
      <c r="W50" s="334"/>
      <c r="X50" s="287"/>
      <c r="Y50" s="331"/>
      <c r="Z50" s="326"/>
      <c r="AA50" s="79"/>
      <c r="AB50" s="277"/>
      <c r="AC50" s="79"/>
      <c r="AD50" s="277"/>
      <c r="AE50" s="79"/>
      <c r="AF50" s="277"/>
      <c r="AG50" s="79"/>
      <c r="AH50" s="279"/>
      <c r="AI50" s="334"/>
      <c r="AJ50" s="271"/>
      <c r="AK50" s="331"/>
      <c r="AL50" s="326"/>
      <c r="AM50" s="79"/>
      <c r="AN50" s="277"/>
      <c r="AO50" s="79"/>
      <c r="AP50" s="277"/>
      <c r="AQ50" s="79"/>
      <c r="AR50" s="277"/>
      <c r="AS50" s="278"/>
      <c r="AT50" s="187"/>
      <c r="AU50" s="338"/>
      <c r="AV50" s="271"/>
      <c r="AW50" s="331"/>
      <c r="AX50" s="326"/>
      <c r="AY50" s="205"/>
      <c r="AZ50" s="288"/>
      <c r="BA50" s="81"/>
      <c r="BB50" s="160"/>
      <c r="BC50" s="79"/>
      <c r="BD50" s="277"/>
      <c r="BE50" s="79"/>
      <c r="BF50" s="279"/>
      <c r="BG50" s="341"/>
    </row>
    <row r="51" spans="1:59" ht="12" customHeight="1">
      <c r="A51" s="224"/>
      <c r="B51" s="104"/>
      <c r="C51" s="55"/>
      <c r="D51" s="105"/>
      <c r="E51" s="55"/>
      <c r="F51" s="105"/>
      <c r="G51" s="55"/>
      <c r="H51" s="105"/>
      <c r="I51" s="55"/>
      <c r="J51" s="105"/>
      <c r="K51" s="106"/>
      <c r="L51" s="107"/>
      <c r="M51" s="103"/>
      <c r="N51" s="104"/>
      <c r="O51" s="55"/>
      <c r="P51" s="105"/>
      <c r="Q51" s="55"/>
      <c r="R51" s="105"/>
      <c r="S51" s="55"/>
      <c r="T51" s="105"/>
      <c r="U51" s="55"/>
      <c r="V51" s="105"/>
      <c r="W51" s="106"/>
      <c r="X51" s="25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</row>
    <row r="52" spans="1:59" ht="16.149999999999999" customHeight="1">
      <c r="A52" s="102" t="s">
        <v>82</v>
      </c>
      <c r="M52" s="102" t="s">
        <v>82</v>
      </c>
      <c r="P52" s="9"/>
      <c r="R52" s="9"/>
      <c r="T52" s="9"/>
      <c r="V52" s="9"/>
      <c r="Y52" s="102" t="s">
        <v>82</v>
      </c>
      <c r="AB52" s="9"/>
      <c r="AD52" s="9"/>
      <c r="AF52" s="9"/>
      <c r="AH52" s="9"/>
      <c r="AJ52" s="217"/>
      <c r="AK52" s="102" t="s">
        <v>82</v>
      </c>
      <c r="AN52" s="9"/>
      <c r="AP52" s="9"/>
      <c r="AR52" s="9"/>
      <c r="AT52" s="9"/>
      <c r="AV52" s="217"/>
      <c r="AW52" s="102" t="s">
        <v>82</v>
      </c>
      <c r="AZ52" s="9"/>
      <c r="BB52" s="9"/>
      <c r="BD52" s="9"/>
      <c r="BF52" s="9"/>
    </row>
    <row r="53" spans="1:59" ht="16.149999999999999" customHeight="1">
      <c r="A53" s="102"/>
      <c r="E53" s="102" t="s">
        <v>83</v>
      </c>
      <c r="M53" s="102"/>
      <c r="P53" s="9"/>
      <c r="Q53" s="102" t="s">
        <v>83</v>
      </c>
      <c r="R53" s="9"/>
      <c r="T53" s="9"/>
      <c r="V53" s="9"/>
      <c r="Y53" s="102"/>
      <c r="AB53" s="9"/>
      <c r="AC53" s="102" t="s">
        <v>83</v>
      </c>
      <c r="AD53" s="9"/>
      <c r="AF53" s="9"/>
      <c r="AH53" s="9"/>
      <c r="AJ53" s="217"/>
      <c r="AK53" s="102"/>
      <c r="AN53" s="9"/>
      <c r="AO53" s="102" t="s">
        <v>83</v>
      </c>
      <c r="AP53" s="9"/>
      <c r="AR53" s="9"/>
      <c r="AT53" s="9"/>
      <c r="AV53" s="217"/>
      <c r="AW53" s="102"/>
      <c r="AZ53" s="9"/>
      <c r="BA53" s="102" t="s">
        <v>83</v>
      </c>
      <c r="BB53" s="9"/>
      <c r="BD53" s="9"/>
      <c r="BF53" s="9"/>
    </row>
    <row r="54" spans="1:59" ht="16.149999999999999" customHeight="1">
      <c r="A54" s="102" t="s">
        <v>81</v>
      </c>
      <c r="M54" s="102" t="s">
        <v>81</v>
      </c>
      <c r="P54" s="9"/>
      <c r="R54" s="9"/>
      <c r="T54" s="9"/>
      <c r="V54" s="9"/>
      <c r="Y54" s="102" t="s">
        <v>81</v>
      </c>
      <c r="AB54" s="9"/>
      <c r="AD54" s="9"/>
      <c r="AF54" s="9"/>
      <c r="AH54" s="9"/>
      <c r="AJ54" s="217"/>
      <c r="AK54" s="102" t="s">
        <v>81</v>
      </c>
      <c r="AN54" s="9"/>
      <c r="AP54" s="9"/>
      <c r="AR54" s="9"/>
      <c r="AT54" s="9"/>
      <c r="AV54" s="217"/>
      <c r="AW54" s="102" t="s">
        <v>81</v>
      </c>
      <c r="AZ54" s="9"/>
      <c r="BB54" s="9"/>
      <c r="BD54" s="9"/>
      <c r="BF54" s="9"/>
    </row>
    <row r="55" spans="1:59" ht="22.15" customHeight="1">
      <c r="A55" s="335" t="s">
        <v>38</v>
      </c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246"/>
      <c r="M55" s="335" t="s">
        <v>38</v>
      </c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Y55" s="335" t="s">
        <v>38</v>
      </c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217"/>
      <c r="AK55" s="335" t="s">
        <v>38</v>
      </c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217"/>
      <c r="AW55" s="335" t="s">
        <v>38</v>
      </c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</row>
    <row r="56" spans="1:59" ht="15" customHeight="1">
      <c r="P56" s="9"/>
      <c r="R56" s="9"/>
      <c r="T56" s="9"/>
      <c r="V56" s="9"/>
      <c r="AB56" s="9"/>
      <c r="AD56" s="9"/>
      <c r="AF56" s="9"/>
      <c r="AH56" s="9"/>
      <c r="AJ56" s="217"/>
      <c r="AN56" s="9"/>
      <c r="AP56" s="9"/>
      <c r="AR56" s="9"/>
      <c r="AT56" s="9"/>
      <c r="AV56" s="217"/>
      <c r="AZ56" s="9"/>
      <c r="BB56" s="9"/>
      <c r="BD56" s="9"/>
      <c r="BF56" s="9"/>
    </row>
    <row r="57" spans="1:59" ht="15" customHeight="1">
      <c r="P57" s="128"/>
      <c r="R57" s="128"/>
      <c r="AB57" s="128"/>
      <c r="AD57" s="128"/>
      <c r="AF57" s="139"/>
      <c r="AH57" s="139"/>
      <c r="AJ57" s="217"/>
      <c r="AN57" s="128"/>
      <c r="AP57" s="128"/>
      <c r="AR57" s="139"/>
      <c r="AT57" s="139"/>
      <c r="AV57" s="217"/>
      <c r="AZ57" s="128"/>
      <c r="BB57" s="128"/>
      <c r="BD57" s="139"/>
      <c r="BF57" s="139"/>
    </row>
    <row r="58" spans="1:59" ht="15" customHeight="1">
      <c r="P58" s="128"/>
      <c r="R58" s="128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</row>
  </sheetData>
  <mergeCells count="102">
    <mergeCell ref="A17:A21"/>
    <mergeCell ref="W13:W21"/>
    <mergeCell ref="AW17:AW21"/>
    <mergeCell ref="A26:A32"/>
    <mergeCell ref="A37:A41"/>
    <mergeCell ref="A46:A50"/>
    <mergeCell ref="M8:M12"/>
    <mergeCell ref="M17:M21"/>
    <mergeCell ref="M26:M32"/>
    <mergeCell ref="M37:M41"/>
    <mergeCell ref="M46:M50"/>
    <mergeCell ref="B13:B21"/>
    <mergeCell ref="B22:B32"/>
    <mergeCell ref="K13:K21"/>
    <mergeCell ref="B33:B41"/>
    <mergeCell ref="K22:K32"/>
    <mergeCell ref="K33:K41"/>
    <mergeCell ref="Y26:Y32"/>
    <mergeCell ref="AK17:AK21"/>
    <mergeCell ref="AK26:AK32"/>
    <mergeCell ref="AV24:AV27"/>
    <mergeCell ref="N22:N32"/>
    <mergeCell ref="W22:W32"/>
    <mergeCell ref="Z22:Z32"/>
    <mergeCell ref="I3:J3"/>
    <mergeCell ref="G3:H3"/>
    <mergeCell ref="E3:F3"/>
    <mergeCell ref="C3:D3"/>
    <mergeCell ref="A1:K1"/>
    <mergeCell ref="W4:W12"/>
    <mergeCell ref="Z4:Z12"/>
    <mergeCell ref="AI4:AI12"/>
    <mergeCell ref="AL4:AL12"/>
    <mergeCell ref="O3:P3"/>
    <mergeCell ref="Q3:R3"/>
    <mergeCell ref="S3:T3"/>
    <mergeCell ref="U3:V3"/>
    <mergeCell ref="B4:B12"/>
    <mergeCell ref="K4:K12"/>
    <mergeCell ref="N4:N12"/>
    <mergeCell ref="M1:W1"/>
    <mergeCell ref="A8:A12"/>
    <mergeCell ref="AL13:AL21"/>
    <mergeCell ref="AU13:AU21"/>
    <mergeCell ref="Y1:AI1"/>
    <mergeCell ref="AK1:AU1"/>
    <mergeCell ref="AW1:BG1"/>
    <mergeCell ref="AX4:AX12"/>
    <mergeCell ref="BG4:BG12"/>
    <mergeCell ref="AU4:AU12"/>
    <mergeCell ref="AW8:AW12"/>
    <mergeCell ref="AY3:AZ3"/>
    <mergeCell ref="BA3:BB3"/>
    <mergeCell ref="BC3:BD3"/>
    <mergeCell ref="BE3:BF3"/>
    <mergeCell ref="AA3:AB3"/>
    <mergeCell ref="AC3:AD3"/>
    <mergeCell ref="AE3:AF3"/>
    <mergeCell ref="AG3:AH3"/>
    <mergeCell ref="Y8:Y12"/>
    <mergeCell ref="AK8:AK12"/>
    <mergeCell ref="AX13:AX21"/>
    <mergeCell ref="Y17:Y21"/>
    <mergeCell ref="N13:N21"/>
    <mergeCell ref="A55:K55"/>
    <mergeCell ref="M55:W55"/>
    <mergeCell ref="Y55:AI55"/>
    <mergeCell ref="AK55:AU55"/>
    <mergeCell ref="AW55:BG55"/>
    <mergeCell ref="Z42:Z50"/>
    <mergeCell ref="AI42:AI50"/>
    <mergeCell ref="AL42:AL50"/>
    <mergeCell ref="AU42:AU50"/>
    <mergeCell ref="B42:B50"/>
    <mergeCell ref="K42:K50"/>
    <mergeCell ref="BG42:BG50"/>
    <mergeCell ref="BG33:BG41"/>
    <mergeCell ref="AK46:AK50"/>
    <mergeCell ref="BG22:BG32"/>
    <mergeCell ref="N42:N50"/>
    <mergeCell ref="W42:W50"/>
    <mergeCell ref="AX42:AX50"/>
    <mergeCell ref="AW37:AW41"/>
    <mergeCell ref="AW46:AW50"/>
    <mergeCell ref="BG13:BG21"/>
    <mergeCell ref="Z13:Z21"/>
    <mergeCell ref="AI13:AI21"/>
    <mergeCell ref="N33:N41"/>
    <mergeCell ref="W33:W41"/>
    <mergeCell ref="Y37:Y41"/>
    <mergeCell ref="Y46:Y50"/>
    <mergeCell ref="AX33:AX41"/>
    <mergeCell ref="AX22:AX32"/>
    <mergeCell ref="Z33:Z41"/>
    <mergeCell ref="AI33:AI41"/>
    <mergeCell ref="AL33:AL41"/>
    <mergeCell ref="AU33:AU41"/>
    <mergeCell ref="AK37:AK41"/>
    <mergeCell ref="AW26:AW32"/>
    <mergeCell ref="AI22:AI32"/>
    <mergeCell ref="AL22:AL32"/>
    <mergeCell ref="AU22:AU32"/>
  </mergeCells>
  <phoneticPr fontId="2" type="noConversion"/>
  <printOptions horizontalCentered="1" verticalCentered="1"/>
  <pageMargins left="0.19685039370078741" right="0.19685039370078741" top="0.39370078740157483" bottom="0.19685039370078741" header="0" footer="0"/>
  <pageSetup paperSize="8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圖表</vt:lpstr>
      </vt:variant>
      <vt:variant>
        <vt:i4>1</vt:i4>
      </vt:variant>
    </vt:vector>
  </HeadingPairs>
  <TitlesOfParts>
    <vt:vector size="4" baseType="lpstr">
      <vt:lpstr>附幼菜單</vt:lpstr>
      <vt:lpstr>葷月菜單 </vt:lpstr>
      <vt:lpstr>葷食明細表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Shunxu Catering</dc:creator>
  <cp:lastModifiedBy>Kasim Chang</cp:lastModifiedBy>
  <cp:lastPrinted>2025-01-02T07:30:45Z</cp:lastPrinted>
  <dcterms:created xsi:type="dcterms:W3CDTF">2024-10-21T06:24:38Z</dcterms:created>
  <dcterms:modified xsi:type="dcterms:W3CDTF">2025-01-02T07:34:05Z</dcterms:modified>
</cp:coreProperties>
</file>